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15" windowWidth="22695" windowHeight="9270"/>
  </bookViews>
  <sheets>
    <sheet name="Ковид" sheetId="1" r:id="rId1"/>
  </sheets>
  <calcPr calcId="145621" refMode="R1C1"/>
</workbook>
</file>

<file path=xl/calcChain.xml><?xml version="1.0" encoding="utf-8"?>
<calcChain xmlns="http://schemas.openxmlformats.org/spreadsheetml/2006/main">
  <c r="F33" i="1" l="1"/>
  <c r="F28" i="1"/>
  <c r="D28" i="1"/>
  <c r="D33" i="1" s="1"/>
  <c r="F27" i="1"/>
  <c r="D27" i="1"/>
  <c r="F26" i="1"/>
  <c r="D26" i="1"/>
  <c r="F25" i="1"/>
  <c r="D25" i="1"/>
  <c r="F24" i="1"/>
  <c r="D24" i="1"/>
  <c r="F23" i="1"/>
  <c r="D23" i="1"/>
  <c r="F22" i="1"/>
  <c r="D22" i="1"/>
  <c r="F21" i="1"/>
  <c r="D21" i="1"/>
  <c r="F20" i="1"/>
  <c r="D20" i="1"/>
  <c r="F19" i="1"/>
  <c r="D19" i="1"/>
  <c r="F18" i="1"/>
  <c r="D18" i="1"/>
  <c r="B18" i="1"/>
  <c r="F17" i="1"/>
  <c r="D17" i="1"/>
  <c r="F16" i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</calcChain>
</file>

<file path=xl/sharedStrings.xml><?xml version="1.0" encoding="utf-8"?>
<sst xmlns="http://schemas.openxmlformats.org/spreadsheetml/2006/main" count="49" uniqueCount="45">
  <si>
    <t>ПРИМЕРНЫЙ ПЕРЕЧЕНЬ</t>
  </si>
  <si>
    <t xml:space="preserve">медицинских услуг, включаемых в стоимость </t>
  </si>
  <si>
    <t xml:space="preserve"> Программы лечения «Реабилитация больных с неспецифическими заболеваниями бронхов и легких  после перенесенного заболевания COVID-19»</t>
  </si>
  <si>
    <t>Наименование услуги</t>
  </si>
  <si>
    <t>Цена, руб.</t>
  </si>
  <si>
    <t>на 14 дней</t>
  </si>
  <si>
    <t>на 21 день</t>
  </si>
  <si>
    <t>Кол-во</t>
  </si>
  <si>
    <t>Сумма, руб.</t>
  </si>
  <si>
    <t>Приём лечащего врача первичный</t>
  </si>
  <si>
    <r>
      <t>Приём лечащего врача повторный</t>
    </r>
    <r>
      <rPr>
        <sz val="12"/>
        <color indexed="10"/>
        <rFont val="Times New Roman"/>
        <family val="1"/>
        <charset val="204"/>
      </rPr>
      <t xml:space="preserve"> </t>
    </r>
  </si>
  <si>
    <t>Консультация врача-отоларинголога</t>
  </si>
  <si>
    <t>Консультация врача-психотерапевта</t>
  </si>
  <si>
    <t>Консультация врача-пульмонолога</t>
  </si>
  <si>
    <t>Анализ крови клинический</t>
  </si>
  <si>
    <t>Анализ мочи общий</t>
  </si>
  <si>
    <t>R-графия лёгких</t>
  </si>
  <si>
    <t>Анализ мокроты на чувствительность к антибиотикам</t>
  </si>
  <si>
    <t>ЭКГ</t>
  </si>
  <si>
    <t>Исследование функции внешнего дыхания (Спирография)</t>
  </si>
  <si>
    <t>Прием минеральной воды</t>
  </si>
  <si>
    <t>Ингаляции с минеральной водой, лекарственные, масляные (по показаниям)</t>
  </si>
  <si>
    <t>Гипербарическая оксигенация</t>
  </si>
  <si>
    <t>Электростимуляция диафрагмы</t>
  </si>
  <si>
    <t>Бассейн</t>
  </si>
  <si>
    <t>Психотерапия</t>
  </si>
  <si>
    <t>Физиотерапия (ЭП УВЧ, электрофорез лекарственных средств, СМТ, ДДТ)</t>
  </si>
  <si>
    <t>Массаж (1,5 ед)</t>
  </si>
  <si>
    <t>Астма-школа, ХОБЛ-школа</t>
  </si>
  <si>
    <t>Пульсоксиметрия</t>
  </si>
  <si>
    <t>ЛФК</t>
  </si>
  <si>
    <t>Диетотерапия</t>
  </si>
  <si>
    <t>14 дней</t>
  </si>
  <si>
    <t>21 день</t>
  </si>
  <si>
    <t>Климатолечение</t>
  </si>
  <si>
    <t>22 день</t>
  </si>
  <si>
    <t>Терренкур</t>
  </si>
  <si>
    <t>23 день</t>
  </si>
  <si>
    <t>Медикаментозное лечение (при необходимости)</t>
  </si>
  <si>
    <t>итого</t>
  </si>
  <si>
    <t xml:space="preserve">В путёвку на 14 дней – 18 200 рублей </t>
  </si>
  <si>
    <t xml:space="preserve">В путёвку на 21 день – 27 300 рублей </t>
  </si>
  <si>
    <t>на 1 к/день – 1 300  рублей</t>
  </si>
  <si>
    <t>При отсутствии санаторно-курортной карты необходимые исследования проводятся на базе санатория за дополнительную плату.</t>
  </si>
  <si>
    <r>
      <t>Примечание:</t>
    </r>
    <r>
      <rPr>
        <sz val="14"/>
        <rFont val="Times New Roman"/>
        <family val="1"/>
        <charset val="204"/>
      </rPr>
      <t xml:space="preserve"> Перечень медицинских услуг может быть изменён лечащим врачом по показаниям и объективному состоянию пациента в пределах суммы, предусмотренной по статье «Лечение» в санаторно-курортной путёвке.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</si>
</sst>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theme="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3" fontId="6" fillId="0" borderId="5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right" vertical="center"/>
    </xf>
    <xf numFmtId="1" fontId="6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/>
    <xf numFmtId="1" fontId="6" fillId="0" borderId="1" xfId="0" applyNumberFormat="1" applyFont="1" applyFill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1" fontId="6" fillId="0" borderId="5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 vertical="top" wrapText="1"/>
    </xf>
    <xf numFmtId="1" fontId="5" fillId="2" borderId="1" xfId="0" applyNumberFormat="1" applyFont="1" applyFill="1" applyBorder="1" applyAlignment="1">
      <alignment horizontal="right" vertical="top" wrapText="1"/>
    </xf>
    <xf numFmtId="0" fontId="5" fillId="0" borderId="0" xfId="0" applyFont="1" applyFill="1"/>
    <xf numFmtId="0" fontId="9" fillId="0" borderId="0" xfId="0" applyFont="1" applyFill="1"/>
    <xf numFmtId="164" fontId="8" fillId="0" borderId="0" xfId="0" applyNumberFormat="1" applyFont="1" applyFill="1"/>
    <xf numFmtId="164" fontId="10" fillId="0" borderId="0" xfId="0" applyNumberFormat="1" applyFont="1" applyFill="1"/>
    <xf numFmtId="0" fontId="10" fillId="0" borderId="0" xfId="0" applyFont="1" applyFill="1"/>
    <xf numFmtId="3" fontId="10" fillId="0" borderId="0" xfId="0" applyNumberFormat="1" applyFont="1" applyFill="1"/>
    <xf numFmtId="0" fontId="11" fillId="0" borderId="0" xfId="0" applyFont="1" applyFill="1"/>
    <xf numFmtId="0" fontId="12" fillId="0" borderId="0" xfId="0" applyFont="1" applyFill="1"/>
    <xf numFmtId="0" fontId="6" fillId="0" borderId="0" xfId="0" applyFont="1"/>
    <xf numFmtId="0" fontId="8" fillId="0" borderId="0" xfId="0" applyFont="1"/>
    <xf numFmtId="0" fontId="8" fillId="0" borderId="0" xfId="0" applyFont="1" applyFill="1"/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Q34" sqref="Q34"/>
    </sheetView>
  </sheetViews>
  <sheetFormatPr defaultRowHeight="12.75" x14ac:dyDescent="0.2"/>
  <cols>
    <col min="1" max="1" width="54.7109375" customWidth="1"/>
    <col min="3" max="6" width="12.7109375" customWidth="1"/>
    <col min="7" max="10" width="0" hidden="1" customWidth="1"/>
  </cols>
  <sheetData>
    <row r="1" spans="1:10" ht="18.75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8.75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36" customHeight="1" x14ac:dyDescent="0.25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ht="15.75" x14ac:dyDescent="0.25">
      <c r="A4" s="1"/>
      <c r="B4" s="1"/>
      <c r="C4" s="2"/>
      <c r="D4" s="2"/>
      <c r="E4" s="2"/>
      <c r="F4" s="2"/>
    </row>
    <row r="5" spans="1:10" ht="15.6" customHeight="1" x14ac:dyDescent="0.2">
      <c r="A5" s="39" t="s">
        <v>3</v>
      </c>
      <c r="B5" s="40" t="s">
        <v>4</v>
      </c>
      <c r="C5" s="42" t="s">
        <v>5</v>
      </c>
      <c r="D5" s="43"/>
      <c r="E5" s="39" t="s">
        <v>6</v>
      </c>
      <c r="F5" s="39"/>
    </row>
    <row r="6" spans="1:10" ht="46.9" customHeight="1" x14ac:dyDescent="0.2">
      <c r="A6" s="39"/>
      <c r="B6" s="41"/>
      <c r="C6" s="3" t="s">
        <v>7</v>
      </c>
      <c r="D6" s="3" t="s">
        <v>8</v>
      </c>
      <c r="E6" s="3" t="s">
        <v>7</v>
      </c>
      <c r="F6" s="3" t="s">
        <v>8</v>
      </c>
    </row>
    <row r="7" spans="1:10" ht="15.75" x14ac:dyDescent="0.2">
      <c r="A7" s="4" t="s">
        <v>9</v>
      </c>
      <c r="B7" s="5">
        <v>550</v>
      </c>
      <c r="C7" s="5">
        <v>1</v>
      </c>
      <c r="D7" s="6">
        <f>B7*C7</f>
        <v>550</v>
      </c>
      <c r="E7" s="5">
        <v>1</v>
      </c>
      <c r="F7" s="6">
        <f>E7*B7</f>
        <v>550</v>
      </c>
    </row>
    <row r="8" spans="1:10" ht="15.75" x14ac:dyDescent="0.2">
      <c r="A8" s="7" t="s">
        <v>10</v>
      </c>
      <c r="B8" s="5">
        <v>330</v>
      </c>
      <c r="C8" s="5">
        <v>2</v>
      </c>
      <c r="D8" s="6">
        <f t="shared" ref="D8:D27" si="0">B8*C8</f>
        <v>660</v>
      </c>
      <c r="E8" s="5">
        <v>3</v>
      </c>
      <c r="F8" s="6">
        <f t="shared" ref="F8:F17" si="1">E8*B8</f>
        <v>990</v>
      </c>
    </row>
    <row r="9" spans="1:10" ht="15.75" x14ac:dyDescent="0.2">
      <c r="A9" s="8" t="s">
        <v>11</v>
      </c>
      <c r="B9" s="5">
        <v>600</v>
      </c>
      <c r="C9" s="5">
        <v>1</v>
      </c>
      <c r="D9" s="6">
        <f t="shared" si="0"/>
        <v>600</v>
      </c>
      <c r="E9" s="5">
        <v>1</v>
      </c>
      <c r="F9" s="6">
        <f t="shared" si="1"/>
        <v>600</v>
      </c>
    </row>
    <row r="10" spans="1:10" ht="15.75" x14ac:dyDescent="0.2">
      <c r="A10" s="8" t="s">
        <v>12</v>
      </c>
      <c r="B10" s="5">
        <v>770</v>
      </c>
      <c r="C10" s="5">
        <v>0</v>
      </c>
      <c r="D10" s="6">
        <f t="shared" si="0"/>
        <v>0</v>
      </c>
      <c r="E10" s="5">
        <v>1</v>
      </c>
      <c r="F10" s="6">
        <f t="shared" si="1"/>
        <v>770</v>
      </c>
    </row>
    <row r="11" spans="1:10" ht="15.75" x14ac:dyDescent="0.2">
      <c r="A11" s="8" t="s">
        <v>13</v>
      </c>
      <c r="B11" s="5">
        <v>800</v>
      </c>
      <c r="C11" s="5">
        <v>1</v>
      </c>
      <c r="D11" s="6">
        <f t="shared" si="0"/>
        <v>800</v>
      </c>
      <c r="E11" s="5">
        <v>1</v>
      </c>
      <c r="F11" s="6">
        <f t="shared" si="1"/>
        <v>800</v>
      </c>
    </row>
    <row r="12" spans="1:10" ht="15.75" x14ac:dyDescent="0.2">
      <c r="A12" s="8" t="s">
        <v>14</v>
      </c>
      <c r="B12" s="5">
        <v>405</v>
      </c>
      <c r="C12" s="5">
        <v>1</v>
      </c>
      <c r="D12" s="6">
        <f t="shared" si="0"/>
        <v>405</v>
      </c>
      <c r="E12" s="5">
        <v>1</v>
      </c>
      <c r="F12" s="6">
        <f t="shared" si="1"/>
        <v>405</v>
      </c>
    </row>
    <row r="13" spans="1:10" ht="15.75" x14ac:dyDescent="0.2">
      <c r="A13" s="8" t="s">
        <v>15</v>
      </c>
      <c r="B13" s="5">
        <v>270</v>
      </c>
      <c r="C13" s="5">
        <v>1</v>
      </c>
      <c r="D13" s="6">
        <f t="shared" si="0"/>
        <v>270</v>
      </c>
      <c r="E13" s="5">
        <v>1</v>
      </c>
      <c r="F13" s="6">
        <f t="shared" si="1"/>
        <v>270</v>
      </c>
    </row>
    <row r="14" spans="1:10" ht="15.75" x14ac:dyDescent="0.2">
      <c r="A14" s="8" t="s">
        <v>16</v>
      </c>
      <c r="B14" s="5">
        <v>470</v>
      </c>
      <c r="C14" s="5">
        <v>0</v>
      </c>
      <c r="D14" s="6">
        <f t="shared" si="0"/>
        <v>0</v>
      </c>
      <c r="E14" s="5">
        <v>1</v>
      </c>
      <c r="F14" s="6">
        <f t="shared" si="1"/>
        <v>470</v>
      </c>
    </row>
    <row r="15" spans="1:10" ht="31.5" x14ac:dyDescent="0.2">
      <c r="A15" s="8" t="s">
        <v>17</v>
      </c>
      <c r="B15" s="5">
        <v>803</v>
      </c>
      <c r="C15" s="5">
        <v>0</v>
      </c>
      <c r="D15" s="6">
        <f t="shared" si="0"/>
        <v>0</v>
      </c>
      <c r="E15" s="5">
        <v>1</v>
      </c>
      <c r="F15" s="6">
        <f t="shared" si="1"/>
        <v>803</v>
      </c>
    </row>
    <row r="16" spans="1:10" ht="15.75" x14ac:dyDescent="0.2">
      <c r="A16" s="8" t="s">
        <v>18</v>
      </c>
      <c r="B16" s="5">
        <v>460</v>
      </c>
      <c r="C16" s="5">
        <v>1</v>
      </c>
      <c r="D16" s="6">
        <f t="shared" si="0"/>
        <v>460</v>
      </c>
      <c r="E16" s="5">
        <v>1</v>
      </c>
      <c r="F16" s="6">
        <f t="shared" si="1"/>
        <v>460</v>
      </c>
    </row>
    <row r="17" spans="1:10" ht="31.5" x14ac:dyDescent="0.2">
      <c r="A17" s="8" t="s">
        <v>19</v>
      </c>
      <c r="B17" s="5">
        <v>680</v>
      </c>
      <c r="C17" s="5">
        <v>0</v>
      </c>
      <c r="D17" s="6">
        <f t="shared" si="0"/>
        <v>0</v>
      </c>
      <c r="E17" s="5">
        <v>2</v>
      </c>
      <c r="F17" s="6">
        <f t="shared" si="1"/>
        <v>1360</v>
      </c>
    </row>
    <row r="18" spans="1:10" ht="15.75" x14ac:dyDescent="0.2">
      <c r="A18" s="8" t="s">
        <v>20</v>
      </c>
      <c r="B18" s="5">
        <f>3*3.8</f>
        <v>11.399999999999999</v>
      </c>
      <c r="C18" s="5">
        <v>14</v>
      </c>
      <c r="D18" s="6">
        <f>14*11.4</f>
        <v>159.6</v>
      </c>
      <c r="E18" s="5">
        <v>21</v>
      </c>
      <c r="F18" s="6">
        <f>21*11.4</f>
        <v>239.4</v>
      </c>
    </row>
    <row r="19" spans="1:10" ht="31.5" x14ac:dyDescent="0.2">
      <c r="A19" s="9" t="s">
        <v>21</v>
      </c>
      <c r="B19" s="5">
        <v>170</v>
      </c>
      <c r="C19" s="5">
        <v>10</v>
      </c>
      <c r="D19" s="6">
        <f>200*C19</f>
        <v>2000</v>
      </c>
      <c r="E19" s="5">
        <v>20</v>
      </c>
      <c r="F19" s="6">
        <f>E19*B19</f>
        <v>3400</v>
      </c>
    </row>
    <row r="20" spans="1:10" ht="15.75" x14ac:dyDescent="0.2">
      <c r="A20" s="10" t="s">
        <v>22</v>
      </c>
      <c r="B20" s="5">
        <v>1150</v>
      </c>
      <c r="C20" s="5">
        <v>4</v>
      </c>
      <c r="D20" s="6">
        <f t="shared" ref="D20:D25" si="2">B20*C20</f>
        <v>4600</v>
      </c>
      <c r="E20" s="5">
        <v>5</v>
      </c>
      <c r="F20" s="6">
        <f t="shared" ref="F20:F25" si="3">E20*B20</f>
        <v>5750</v>
      </c>
    </row>
    <row r="21" spans="1:10" ht="15.75" x14ac:dyDescent="0.2">
      <c r="A21" s="10" t="s">
        <v>23</v>
      </c>
      <c r="B21" s="5">
        <v>90</v>
      </c>
      <c r="C21" s="5"/>
      <c r="D21" s="6">
        <f t="shared" si="2"/>
        <v>0</v>
      </c>
      <c r="E21" s="5">
        <v>6</v>
      </c>
      <c r="F21" s="6">
        <f t="shared" si="3"/>
        <v>540</v>
      </c>
    </row>
    <row r="22" spans="1:10" ht="15.75" x14ac:dyDescent="0.2">
      <c r="A22" s="10" t="s">
        <v>24</v>
      </c>
      <c r="B22" s="5">
        <v>190</v>
      </c>
      <c r="C22" s="5">
        <v>9</v>
      </c>
      <c r="D22" s="6">
        <f t="shared" si="2"/>
        <v>1710</v>
      </c>
      <c r="E22" s="5">
        <v>14</v>
      </c>
      <c r="F22" s="6">
        <f t="shared" si="3"/>
        <v>2660</v>
      </c>
    </row>
    <row r="23" spans="1:10" ht="15.75" x14ac:dyDescent="0.2">
      <c r="A23" s="10" t="s">
        <v>25</v>
      </c>
      <c r="B23" s="5">
        <v>200</v>
      </c>
      <c r="C23" s="5">
        <v>8</v>
      </c>
      <c r="D23" s="6">
        <f t="shared" si="2"/>
        <v>1600</v>
      </c>
      <c r="E23" s="5">
        <v>9</v>
      </c>
      <c r="F23" s="6">
        <f t="shared" si="3"/>
        <v>1800</v>
      </c>
    </row>
    <row r="24" spans="1:10" ht="31.5" x14ac:dyDescent="0.2">
      <c r="A24" s="11" t="s">
        <v>26</v>
      </c>
      <c r="B24" s="5">
        <v>170</v>
      </c>
      <c r="C24" s="5">
        <v>8</v>
      </c>
      <c r="D24" s="6">
        <f t="shared" si="2"/>
        <v>1360</v>
      </c>
      <c r="E24" s="5">
        <v>14</v>
      </c>
      <c r="F24" s="6">
        <f t="shared" si="3"/>
        <v>2380</v>
      </c>
    </row>
    <row r="25" spans="1:10" ht="15.75" x14ac:dyDescent="0.2">
      <c r="A25" s="10" t="s">
        <v>27</v>
      </c>
      <c r="B25" s="5">
        <v>375</v>
      </c>
      <c r="C25" s="5">
        <v>8</v>
      </c>
      <c r="D25" s="6">
        <f t="shared" si="2"/>
        <v>3000</v>
      </c>
      <c r="E25" s="5">
        <v>8</v>
      </c>
      <c r="F25" s="6">
        <f t="shared" si="3"/>
        <v>3000</v>
      </c>
      <c r="G25" s="12"/>
      <c r="H25" s="13"/>
      <c r="I25" s="14"/>
      <c r="J25" s="14"/>
    </row>
    <row r="26" spans="1:10" ht="15.75" x14ac:dyDescent="0.2">
      <c r="A26" s="10" t="s">
        <v>28</v>
      </c>
      <c r="B26" s="5"/>
      <c r="C26" s="5">
        <v>8</v>
      </c>
      <c r="D26" s="6">
        <f t="shared" si="0"/>
        <v>0</v>
      </c>
      <c r="E26" s="5">
        <v>10</v>
      </c>
      <c r="F26" s="6">
        <f>B26*E26</f>
        <v>0</v>
      </c>
    </row>
    <row r="27" spans="1:10" ht="15.75" x14ac:dyDescent="0.2">
      <c r="A27" s="10" t="s">
        <v>29</v>
      </c>
      <c r="B27" s="5"/>
      <c r="C27" s="5">
        <v>4</v>
      </c>
      <c r="D27" s="6">
        <f t="shared" si="0"/>
        <v>0</v>
      </c>
      <c r="E27" s="5">
        <v>5</v>
      </c>
      <c r="F27" s="6">
        <f>B27*E27</f>
        <v>0</v>
      </c>
    </row>
    <row r="28" spans="1:10" ht="15.75" x14ac:dyDescent="0.2">
      <c r="A28" s="10" t="s">
        <v>30</v>
      </c>
      <c r="B28" s="5"/>
      <c r="C28" s="5">
        <v>10</v>
      </c>
      <c r="D28" s="6">
        <f>B28*C28</f>
        <v>0</v>
      </c>
      <c r="E28" s="5">
        <v>14</v>
      </c>
      <c r="F28" s="6">
        <f>E28*B28</f>
        <v>0</v>
      </c>
    </row>
    <row r="29" spans="1:10" ht="15.75" x14ac:dyDescent="0.25">
      <c r="A29" s="8" t="s">
        <v>31</v>
      </c>
      <c r="B29" s="8"/>
      <c r="C29" s="15" t="s">
        <v>32</v>
      </c>
      <c r="D29" s="16"/>
      <c r="E29" s="15" t="s">
        <v>33</v>
      </c>
      <c r="F29" s="17"/>
    </row>
    <row r="30" spans="1:10" ht="15.75" x14ac:dyDescent="0.25">
      <c r="A30" s="10" t="s">
        <v>34</v>
      </c>
      <c r="B30" s="10"/>
      <c r="C30" s="15" t="s">
        <v>32</v>
      </c>
      <c r="D30" s="18"/>
      <c r="E30" s="15" t="s">
        <v>35</v>
      </c>
      <c r="F30" s="17"/>
    </row>
    <row r="31" spans="1:10" ht="15.75" x14ac:dyDescent="0.25">
      <c r="A31" s="10" t="s">
        <v>36</v>
      </c>
      <c r="B31" s="10"/>
      <c r="C31" s="15" t="s">
        <v>32</v>
      </c>
      <c r="D31" s="18"/>
      <c r="E31" s="15" t="s">
        <v>37</v>
      </c>
      <c r="F31" s="17"/>
    </row>
    <row r="32" spans="1:10" ht="15.75" x14ac:dyDescent="0.2">
      <c r="A32" s="19" t="s">
        <v>38</v>
      </c>
      <c r="B32" s="5"/>
      <c r="C32" s="5"/>
      <c r="D32" s="6">
        <v>25</v>
      </c>
      <c r="E32" s="5"/>
      <c r="F32" s="20">
        <v>52.6</v>
      </c>
      <c r="G32" s="12"/>
      <c r="H32" s="13"/>
      <c r="I32" s="14"/>
      <c r="J32" s="14"/>
    </row>
    <row r="33" spans="1:10" ht="15.75" x14ac:dyDescent="0.2">
      <c r="A33" s="21" t="s">
        <v>39</v>
      </c>
      <c r="B33" s="22"/>
      <c r="C33" s="22"/>
      <c r="D33" s="23">
        <f>SUM(D7:D32)</f>
        <v>18199.599999999999</v>
      </c>
      <c r="E33" s="22"/>
      <c r="F33" s="22">
        <f>SUM(F7:F32)</f>
        <v>27300</v>
      </c>
    </row>
    <row r="36" spans="1:10" ht="15.75" x14ac:dyDescent="0.25">
      <c r="A36" s="24" t="s">
        <v>40</v>
      </c>
      <c r="B36" s="25"/>
      <c r="C36" s="26"/>
      <c r="D36" s="27"/>
      <c r="E36" s="28"/>
      <c r="F36" s="29"/>
      <c r="G36" s="28"/>
      <c r="H36" s="29"/>
      <c r="I36" s="29"/>
      <c r="J36" s="29"/>
    </row>
    <row r="37" spans="1:10" ht="15.75" x14ac:dyDescent="0.25">
      <c r="A37" s="24" t="s">
        <v>41</v>
      </c>
      <c r="B37" s="25"/>
      <c r="C37" s="26"/>
      <c r="D37" s="28"/>
      <c r="E37" s="28"/>
      <c r="F37" s="28"/>
      <c r="G37" s="30"/>
      <c r="H37" s="30"/>
      <c r="I37" s="30"/>
      <c r="J37" s="31"/>
    </row>
    <row r="38" spans="1:10" ht="15.75" x14ac:dyDescent="0.25">
      <c r="A38" s="24" t="s">
        <v>42</v>
      </c>
      <c r="B38" s="32"/>
      <c r="C38" s="32"/>
      <c r="D38" s="32"/>
      <c r="E38" s="32"/>
      <c r="F38" s="32"/>
      <c r="G38" s="33"/>
      <c r="H38" s="33"/>
      <c r="I38" s="34"/>
    </row>
    <row r="39" spans="1:10" ht="15.75" x14ac:dyDescent="0.25">
      <c r="A39" s="32"/>
      <c r="B39" s="32"/>
      <c r="C39" s="32"/>
      <c r="D39" s="32"/>
      <c r="E39" s="32"/>
      <c r="F39" s="32"/>
      <c r="G39" s="33"/>
      <c r="H39" s="33"/>
      <c r="I39" s="34"/>
    </row>
    <row r="40" spans="1:10" ht="18.75" x14ac:dyDescent="0.3">
      <c r="A40" s="35" t="s">
        <v>43</v>
      </c>
      <c r="B40" s="35"/>
      <c r="C40" s="35"/>
      <c r="D40" s="35"/>
      <c r="E40" s="35"/>
      <c r="F40" s="35"/>
      <c r="G40" s="35"/>
      <c r="H40" s="35"/>
      <c r="I40" s="35"/>
      <c r="J40" s="35"/>
    </row>
    <row r="41" spans="1:10" ht="63.6" customHeight="1" x14ac:dyDescent="0.3">
      <c r="A41" s="36" t="s">
        <v>44</v>
      </c>
      <c r="B41" s="36"/>
      <c r="C41" s="36"/>
      <c r="D41" s="36"/>
      <c r="E41" s="36"/>
      <c r="F41" s="36"/>
      <c r="G41" s="36"/>
      <c r="H41" s="36"/>
      <c r="I41" s="36"/>
      <c r="J41" s="36"/>
    </row>
  </sheetData>
  <mergeCells count="9">
    <mergeCell ref="A40:J40"/>
    <mergeCell ref="A41:J41"/>
    <mergeCell ref="A1:J1"/>
    <mergeCell ref="A2:J2"/>
    <mergeCell ref="A3:J3"/>
    <mergeCell ref="A5:A6"/>
    <mergeCell ref="B5:B6"/>
    <mergeCell ref="C5:D5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Ковид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Полиенко Таисия Владимировна</dc:creator>
  <cp:lastModifiedBy>Иванова Лилия Александровна</cp:lastModifiedBy>
  <dcterms:created xsi:type="dcterms:W3CDTF">2020-12-09T07:54:01Z</dcterms:created>
  <dcterms:modified xsi:type="dcterms:W3CDTF">2021-01-13T09:39:56Z</dcterms:modified>
</cp:coreProperties>
</file>