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12135" activeTab="2"/>
  </bookViews>
  <sheets>
    <sheet name="2021" sheetId="2" r:id="rId1"/>
    <sheet name="общетерапевтическая" sheetId="5" r:id="rId2"/>
    <sheet name="отклонение" sheetId="6" r:id="rId3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B11" i="6" l="1"/>
  <c r="AA11" i="6"/>
  <c r="Z11" i="6"/>
  <c r="Y11" i="6"/>
  <c r="X11" i="6"/>
  <c r="W11" i="6"/>
  <c r="V11" i="6"/>
  <c r="U11" i="6"/>
  <c r="T11" i="6"/>
  <c r="S11" i="6"/>
  <c r="R11" i="6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D11" i="6"/>
  <c r="AB10" i="6"/>
  <c r="AA10" i="6"/>
  <c r="Z10" i="6"/>
  <c r="Y10" i="6"/>
  <c r="X10" i="6"/>
  <c r="W10" i="6"/>
  <c r="V10" i="6"/>
  <c r="U10" i="6"/>
  <c r="T10" i="6"/>
  <c r="S10" i="6"/>
  <c r="R10" i="6"/>
  <c r="Q10" i="6"/>
  <c r="P10" i="6"/>
  <c r="O10" i="6"/>
  <c r="N10" i="6"/>
  <c r="M10" i="6"/>
  <c r="L10" i="6"/>
  <c r="K10" i="6"/>
  <c r="J10" i="6"/>
  <c r="I10" i="6"/>
  <c r="H10" i="6"/>
  <c r="G10" i="6"/>
  <c r="F10" i="6"/>
  <c r="E10" i="6"/>
  <c r="D10" i="6"/>
  <c r="AB9" i="6"/>
  <c r="AA9" i="6"/>
  <c r="Z9" i="6"/>
  <c r="Y9" i="6"/>
  <c r="X9" i="6"/>
  <c r="W9" i="6"/>
  <c r="V9" i="6"/>
  <c r="U9" i="6"/>
  <c r="T9" i="6"/>
  <c r="S9" i="6"/>
  <c r="R9" i="6"/>
  <c r="Q9" i="6"/>
  <c r="P9" i="6"/>
  <c r="O9" i="6"/>
  <c r="N9" i="6"/>
  <c r="M9" i="6"/>
  <c r="L9" i="6"/>
  <c r="K9" i="6"/>
  <c r="J9" i="6"/>
  <c r="I9" i="6"/>
  <c r="H9" i="6"/>
  <c r="G9" i="6"/>
  <c r="F9" i="6"/>
  <c r="E9" i="6"/>
  <c r="D9" i="6"/>
  <c r="AB8" i="6"/>
  <c r="AA8" i="6"/>
  <c r="Z8" i="6"/>
  <c r="Y8" i="6"/>
  <c r="X8" i="6"/>
  <c r="W8" i="6"/>
  <c r="V8" i="6"/>
  <c r="U8" i="6"/>
  <c r="T8" i="6"/>
  <c r="S8" i="6"/>
  <c r="R8" i="6"/>
  <c r="Q8" i="6"/>
  <c r="P8" i="6"/>
  <c r="O8" i="6"/>
  <c r="N8" i="6"/>
  <c r="M8" i="6"/>
  <c r="L8" i="6"/>
  <c r="K8" i="6"/>
  <c r="J8" i="6"/>
  <c r="I8" i="6"/>
  <c r="H8" i="6"/>
  <c r="G8" i="6"/>
  <c r="F8" i="6"/>
  <c r="E8" i="6"/>
  <c r="D8" i="6"/>
  <c r="AB7" i="6"/>
  <c r="AA7" i="6"/>
  <c r="Z7" i="6"/>
  <c r="Y7" i="6"/>
  <c r="X7" i="6"/>
  <c r="W7" i="6"/>
  <c r="V7" i="6"/>
  <c r="U7" i="6"/>
  <c r="T7" i="6"/>
  <c r="S7" i="6"/>
  <c r="R7" i="6"/>
  <c r="Q7" i="6"/>
  <c r="P7" i="6"/>
  <c r="O7" i="6"/>
  <c r="N7" i="6"/>
  <c r="M7" i="6"/>
  <c r="L7" i="6"/>
  <c r="K7" i="6"/>
  <c r="J7" i="6"/>
  <c r="I7" i="6"/>
  <c r="H7" i="6"/>
  <c r="G7" i="6"/>
  <c r="F7" i="6"/>
  <c r="E7" i="6"/>
  <c r="D7" i="6"/>
  <c r="Y10" i="5"/>
  <c r="AA10" i="5" s="1"/>
  <c r="T10" i="5"/>
  <c r="V10" i="5" s="1"/>
  <c r="O10" i="5"/>
  <c r="Q10" i="5" s="1"/>
  <c r="J10" i="5"/>
  <c r="L10" i="5" s="1"/>
  <c r="E10" i="5"/>
  <c r="G10" i="5" s="1"/>
  <c r="AA8" i="5"/>
  <c r="X8" i="5"/>
  <c r="V8" i="5"/>
  <c r="S8" i="5"/>
  <c r="Q8" i="5"/>
  <c r="N8" i="5"/>
  <c r="L8" i="5"/>
  <c r="I8" i="5"/>
  <c r="G8" i="5"/>
  <c r="D8" i="5"/>
  <c r="Y7" i="5"/>
  <c r="Y9" i="5" s="1"/>
  <c r="X9" i="5" s="1"/>
  <c r="X7" i="5"/>
  <c r="T7" i="5"/>
  <c r="T9" i="5" s="1"/>
  <c r="S9" i="5" s="1"/>
  <c r="S7" i="5"/>
  <c r="O7" i="5"/>
  <c r="O9" i="5" s="1"/>
  <c r="N9" i="5" s="1"/>
  <c r="N7" i="5"/>
  <c r="J7" i="5"/>
  <c r="J9" i="5" s="1"/>
  <c r="I9" i="5" s="1"/>
  <c r="I7" i="5"/>
  <c r="E7" i="5"/>
  <c r="E9" i="5" s="1"/>
  <c r="D9" i="5" s="1"/>
  <c r="D7" i="5"/>
  <c r="F7" i="5" l="1"/>
  <c r="D10" i="5"/>
  <c r="E11" i="5" s="1"/>
  <c r="I10" i="5"/>
  <c r="J11" i="5" s="1"/>
  <c r="N10" i="5"/>
  <c r="O11" i="5" s="1"/>
  <c r="S10" i="5"/>
  <c r="T11" i="5" s="1"/>
  <c r="X10" i="5"/>
  <c r="Y11" i="5" s="1"/>
  <c r="X11" i="5" l="1"/>
  <c r="AA11" i="5"/>
  <c r="N11" i="5"/>
  <c r="Q11" i="5"/>
  <c r="F11" i="5"/>
  <c r="D11" i="5"/>
  <c r="G11" i="5"/>
  <c r="V11" i="5"/>
  <c r="S11" i="5"/>
  <c r="L11" i="5"/>
  <c r="K11" i="5"/>
  <c r="I11" i="5"/>
  <c r="F9" i="5"/>
  <c r="H7" i="5"/>
  <c r="Z7" i="5"/>
  <c r="K7" i="5"/>
  <c r="K9" i="5" l="1"/>
  <c r="M7" i="5"/>
  <c r="M8" i="5" s="1"/>
  <c r="M9" i="5" s="1"/>
  <c r="M10" i="5" s="1"/>
  <c r="M11" i="5" s="1"/>
  <c r="P7" i="5"/>
  <c r="W7" i="5"/>
  <c r="W8" i="5" s="1"/>
  <c r="W9" i="5" s="1"/>
  <c r="W10" i="5" s="1"/>
  <c r="W11" i="5" s="1"/>
  <c r="H8" i="5"/>
  <c r="H9" i="5" s="1"/>
  <c r="H10" i="5" s="1"/>
  <c r="H11" i="5" s="1"/>
  <c r="Z9" i="5"/>
  <c r="AB7" i="5"/>
  <c r="AB8" i="5" s="1"/>
  <c r="AB9" i="5" s="1"/>
  <c r="AB10" i="5" s="1"/>
  <c r="AB11" i="5" s="1"/>
  <c r="Z11" i="5"/>
  <c r="P11" i="5"/>
  <c r="U11" i="5"/>
  <c r="P9" i="5" l="1"/>
  <c r="R7" i="5"/>
  <c r="R8" i="5" s="1"/>
  <c r="R9" i="5" s="1"/>
  <c r="R10" i="5" s="1"/>
  <c r="R11" i="5" s="1"/>
  <c r="U7" i="5"/>
  <c r="U9" i="5" s="1"/>
  <c r="D13" i="2" l="1"/>
  <c r="E13" i="2"/>
  <c r="G13" i="2"/>
  <c r="H13" i="2"/>
  <c r="I13" i="2"/>
  <c r="J13" i="2"/>
  <c r="L13" i="2"/>
  <c r="M13" i="2"/>
  <c r="N13" i="2"/>
  <c r="O13" i="2"/>
  <c r="Q13" i="2"/>
  <c r="R13" i="2"/>
  <c r="S13" i="2"/>
  <c r="T13" i="2"/>
  <c r="V13" i="2"/>
  <c r="W13" i="2"/>
  <c r="X13" i="2"/>
  <c r="Y13" i="2"/>
  <c r="AA13" i="2"/>
  <c r="AB13" i="2"/>
  <c r="D14" i="2"/>
  <c r="E14" i="2"/>
  <c r="F14" i="2"/>
  <c r="H14" i="2"/>
  <c r="I14" i="2"/>
  <c r="J14" i="2"/>
  <c r="K14" i="2"/>
  <c r="M14" i="2"/>
  <c r="N14" i="2"/>
  <c r="O14" i="2"/>
  <c r="P14" i="2"/>
  <c r="R14" i="2"/>
  <c r="S14" i="2"/>
  <c r="T14" i="2"/>
  <c r="U14" i="2"/>
  <c r="W14" i="2"/>
  <c r="X14" i="2"/>
  <c r="Y14" i="2"/>
  <c r="Z14" i="2"/>
  <c r="AB14" i="2"/>
  <c r="D15" i="2"/>
  <c r="E15" i="2"/>
  <c r="G15" i="2"/>
  <c r="H15" i="2"/>
  <c r="I15" i="2"/>
  <c r="J15" i="2"/>
  <c r="L15" i="2"/>
  <c r="M15" i="2"/>
  <c r="N15" i="2"/>
  <c r="O15" i="2"/>
  <c r="Q15" i="2"/>
  <c r="R15" i="2"/>
  <c r="S15" i="2"/>
  <c r="T15" i="2"/>
  <c r="V15" i="2"/>
  <c r="W15" i="2"/>
  <c r="X15" i="2"/>
  <c r="Y15" i="2"/>
  <c r="AA15" i="2"/>
  <c r="AB15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E12" i="2"/>
  <c r="F12" i="2"/>
  <c r="H12" i="2"/>
  <c r="I12" i="2"/>
  <c r="J12" i="2"/>
  <c r="K12" i="2"/>
  <c r="M12" i="2"/>
  <c r="N12" i="2"/>
  <c r="O12" i="2"/>
  <c r="P12" i="2"/>
  <c r="R12" i="2"/>
  <c r="S12" i="2"/>
  <c r="T12" i="2"/>
  <c r="U12" i="2"/>
  <c r="W12" i="2"/>
  <c r="X12" i="2"/>
  <c r="Y12" i="2"/>
  <c r="Z12" i="2"/>
  <c r="AB12" i="2"/>
  <c r="D12" i="2"/>
</calcChain>
</file>

<file path=xl/sharedStrings.xml><?xml version="1.0" encoding="utf-8"?>
<sst xmlns="http://schemas.openxmlformats.org/spreadsheetml/2006/main" count="152" uniqueCount="29">
  <si>
    <r>
      <t xml:space="preserve">Цены на санаторно-курортные услуги   </t>
    </r>
    <r>
      <rPr>
        <b/>
        <sz val="20"/>
        <rFont val="Calibri"/>
        <family val="2"/>
        <charset val="204"/>
        <scheme val="minor"/>
      </rPr>
      <t>ЛПУП "ЦВМ- Санаторий "Лесная поляна"</t>
    </r>
    <r>
      <rPr>
        <b/>
        <sz val="20"/>
        <color indexed="10"/>
        <rFont val="Calibri"/>
        <family val="2"/>
        <charset val="204"/>
        <scheme val="minor"/>
      </rPr>
      <t xml:space="preserve"> на 2021 год</t>
    </r>
  </si>
  <si>
    <t>Стоимость в рублях за 1 койко/день</t>
  </si>
  <si>
    <t>Период</t>
  </si>
  <si>
    <t>10.01.21-
07.03.21</t>
  </si>
  <si>
    <t>08.03.21-
06.06.21</t>
  </si>
  <si>
    <t>07.06.21-
01.08.21</t>
  </si>
  <si>
    <t>02.08.21-
14.11.21</t>
  </si>
  <si>
    <t>15.11.21-
09.01.22</t>
  </si>
  <si>
    <t>Программа лечения</t>
  </si>
  <si>
    <t>Категория номеров, согласно АСБ</t>
  </si>
  <si>
    <t>Категория номеров, согласно классификации санатория</t>
  </si>
  <si>
    <t>Весь номер при размещении в нём 1 человека</t>
  </si>
  <si>
    <t>Основное место в номере</t>
  </si>
  <si>
    <t>Доп. Место на взрослого</t>
  </si>
  <si>
    <t>Основное место на ребенка</t>
  </si>
  <si>
    <t>Доп. место на ребенка</t>
  </si>
  <si>
    <t>1К1м1к2</t>
  </si>
  <si>
    <t>Одноместный повышенной комфортности  корп 2</t>
  </si>
  <si>
    <t>1К2м1к2</t>
  </si>
  <si>
    <t>Двухместный повышенной комфортности  корп 2</t>
  </si>
  <si>
    <t>1К2м2к2</t>
  </si>
  <si>
    <t>Двухместный двухкомнатный повышенной комфортности  корп 2</t>
  </si>
  <si>
    <t xml:space="preserve"> Реабилитация пациентов, перенёсших COVID-19</t>
  </si>
  <si>
    <t>2К1м1к2</t>
  </si>
  <si>
    <t>Одноместный стандартный   корп 2</t>
  </si>
  <si>
    <t>2К2м1к2</t>
  </si>
  <si>
    <t>Двухместный стандартный   корп 2</t>
  </si>
  <si>
    <t xml:space="preserve"> Профсоюзная - Реабилитация пациентов, перенёсших COVID-19</t>
  </si>
  <si>
    <t>Общетерапевтическая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</si>
</sst>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;[Red]0"/>
    <numFmt numFmtId="165" formatCode="_-* #,##0_р_._-;\-* #,##0_р_._-;_-* &quot;-&quot;_р_.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b/>
      <sz val="20"/>
      <color rgb="FFFF0000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  <font>
      <b/>
      <sz val="20"/>
      <color indexed="10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4" fillId="0" borderId="0"/>
    <xf numFmtId="0" fontId="1" fillId="0" borderId="0"/>
    <xf numFmtId="165" fontId="14" fillId="0" borderId="0" applyFont="0" applyFill="0" applyBorder="0" applyAlignment="0" applyProtection="0"/>
    <xf numFmtId="0" fontId="14" fillId="0" borderId="0"/>
  </cellStyleXfs>
  <cellXfs count="72">
    <xf numFmtId="0" fontId="0" fillId="0" borderId="0" xfId="0"/>
    <xf numFmtId="0" fontId="0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/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>
      <alignment horizontal="center"/>
    </xf>
    <xf numFmtId="0" fontId="12" fillId="0" borderId="0" xfId="0" applyFont="1"/>
    <xf numFmtId="164" fontId="19" fillId="0" borderId="1" xfId="0" applyNumberFormat="1" applyFont="1" applyFill="1" applyBorder="1" applyAlignment="1">
      <alignment horizontal="center"/>
    </xf>
    <xf numFmtId="164" fontId="19" fillId="0" borderId="2" xfId="0" applyNumberFormat="1" applyFont="1" applyFill="1" applyBorder="1" applyAlignment="1">
      <alignment horizontal="center"/>
    </xf>
    <xf numFmtId="164" fontId="19" fillId="0" borderId="3" xfId="0" applyNumberFormat="1" applyFont="1" applyFill="1" applyBorder="1" applyAlignment="1">
      <alignment horizontal="center"/>
    </xf>
    <xf numFmtId="164" fontId="19" fillId="0" borderId="4" xfId="0" applyNumberFormat="1" applyFont="1" applyFill="1" applyBorder="1" applyAlignment="1">
      <alignment horizontal="center"/>
    </xf>
    <xf numFmtId="164" fontId="19" fillId="0" borderId="5" xfId="0" applyNumberFormat="1" applyFont="1" applyFill="1" applyBorder="1" applyAlignment="1">
      <alignment horizontal="center"/>
    </xf>
    <xf numFmtId="164" fontId="19" fillId="0" borderId="6" xfId="0" applyNumberFormat="1" applyFont="1" applyFill="1" applyBorder="1" applyAlignment="1">
      <alignment horizontal="center"/>
    </xf>
    <xf numFmtId="164" fontId="19" fillId="0" borderId="7" xfId="0" applyNumberFormat="1" applyFont="1" applyFill="1" applyBorder="1" applyAlignment="1">
      <alignment horizontal="center"/>
    </xf>
    <xf numFmtId="164" fontId="19" fillId="0" borderId="8" xfId="0" applyNumberFormat="1" applyFont="1" applyFill="1" applyBorder="1" applyAlignment="1">
      <alignment horizontal="center"/>
    </xf>
    <xf numFmtId="164" fontId="19" fillId="0" borderId="9" xfId="0" applyNumberFormat="1" applyFont="1" applyFill="1" applyBorder="1" applyAlignment="1">
      <alignment horizontal="center"/>
    </xf>
    <xf numFmtId="164" fontId="20" fillId="0" borderId="5" xfId="3" applyNumberFormat="1" applyFont="1" applyFill="1" applyBorder="1" applyAlignment="1">
      <alignment horizontal="center"/>
    </xf>
    <xf numFmtId="164" fontId="20" fillId="0" borderId="2" xfId="3" applyNumberFormat="1" applyFont="1" applyFill="1" applyBorder="1" applyAlignment="1">
      <alignment horizontal="center"/>
    </xf>
    <xf numFmtId="164" fontId="20" fillId="3" borderId="5" xfId="3" applyNumberFormat="1" applyFont="1" applyFill="1" applyBorder="1" applyAlignment="1">
      <alignment horizontal="center"/>
    </xf>
    <xf numFmtId="164" fontId="20" fillId="0" borderId="8" xfId="3" applyNumberFormat="1" applyFont="1" applyFill="1" applyBorder="1" applyAlignment="1">
      <alignment horizontal="center"/>
    </xf>
    <xf numFmtId="0" fontId="17" fillId="0" borderId="5" xfId="2" applyFont="1" applyFill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15" fillId="0" borderId="8" xfId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7" fillId="0" borderId="2" xfId="2" applyFont="1" applyFill="1" applyBorder="1" applyAlignment="1">
      <alignment horizontal="center"/>
    </xf>
    <xf numFmtId="0" fontId="17" fillId="0" borderId="8" xfId="2" applyFont="1" applyFill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164" fontId="19" fillId="0" borderId="10" xfId="0" applyNumberFormat="1" applyFont="1" applyFill="1" applyBorder="1" applyAlignment="1">
      <alignment horizontal="center"/>
    </xf>
    <xf numFmtId="164" fontId="19" fillId="0" borderId="12" xfId="0" applyNumberFormat="1" applyFont="1" applyFill="1" applyBorder="1" applyAlignment="1">
      <alignment horizontal="center"/>
    </xf>
    <xf numFmtId="164" fontId="19" fillId="0" borderId="11" xfId="0" applyNumberFormat="1" applyFont="1" applyFill="1" applyBorder="1" applyAlignment="1">
      <alignment horizontal="center"/>
    </xf>
    <xf numFmtId="0" fontId="15" fillId="0" borderId="9" xfId="1" applyFont="1" applyBorder="1" applyAlignment="1">
      <alignment horizontal="center" vertical="center" wrapText="1"/>
    </xf>
    <xf numFmtId="0" fontId="18" fillId="0" borderId="3" xfId="2" applyFont="1" applyFill="1" applyBorder="1" applyAlignment="1">
      <alignment horizontal="center" wrapText="1"/>
    </xf>
    <xf numFmtId="0" fontId="18" fillId="0" borderId="6" xfId="2" applyFont="1" applyFill="1" applyBorder="1" applyAlignment="1">
      <alignment horizontal="center" wrapText="1"/>
    </xf>
    <xf numFmtId="0" fontId="18" fillId="0" borderId="9" xfId="2" applyFont="1" applyFill="1" applyBorder="1" applyAlignment="1">
      <alignment horizontal="center" wrapText="1"/>
    </xf>
    <xf numFmtId="0" fontId="2" fillId="0" borderId="14" xfId="0" applyFont="1" applyBorder="1" applyAlignment="1">
      <alignment horizontal="center" vertical="center" wrapText="1"/>
    </xf>
    <xf numFmtId="164" fontId="19" fillId="0" borderId="13" xfId="0" applyNumberFormat="1" applyFont="1" applyFill="1" applyBorder="1" applyAlignment="1">
      <alignment horizontal="center"/>
    </xf>
    <xf numFmtId="164" fontId="19" fillId="0" borderId="15" xfId="0" applyNumberFormat="1" applyFont="1" applyFill="1" applyBorder="1" applyAlignment="1">
      <alignment horizontal="center"/>
    </xf>
    <xf numFmtId="164" fontId="19" fillId="0" borderId="14" xfId="0" applyNumberFormat="1" applyFont="1" applyFill="1" applyBorder="1" applyAlignment="1">
      <alignment horizontal="center"/>
    </xf>
    <xf numFmtId="0" fontId="16" fillId="0" borderId="1" xfId="0" applyFont="1" applyBorder="1" applyAlignment="1">
      <alignment horizontal="center" vertical="center" textRotation="90" wrapText="1"/>
    </xf>
    <xf numFmtId="0" fontId="16" fillId="0" borderId="4" xfId="0" applyFont="1" applyBorder="1" applyAlignment="1">
      <alignment horizontal="center" vertical="center" textRotation="90" wrapText="1"/>
    </xf>
    <xf numFmtId="0" fontId="16" fillId="0" borderId="7" xfId="0" applyFont="1" applyBorder="1" applyAlignment="1">
      <alignment horizontal="center" vertical="center" textRotation="90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15" fillId="0" borderId="20" xfId="1" applyFont="1" applyBorder="1" applyAlignment="1">
      <alignment horizontal="center" vertical="center" wrapText="1"/>
    </xf>
    <xf numFmtId="0" fontId="15" fillId="0" borderId="21" xfId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textRotation="90" wrapText="1"/>
    </xf>
    <xf numFmtId="0" fontId="17" fillId="0" borderId="26" xfId="2" applyFont="1" applyFill="1" applyBorder="1" applyAlignment="1">
      <alignment horizontal="center"/>
    </xf>
    <xf numFmtId="0" fontId="18" fillId="0" borderId="27" xfId="2" applyFont="1" applyFill="1" applyBorder="1" applyAlignment="1">
      <alignment horizontal="center" wrapText="1"/>
    </xf>
    <xf numFmtId="0" fontId="0" fillId="0" borderId="0" xfId="0" applyFont="1" applyFill="1" applyAlignment="1">
      <alignment horizontal="center" vertical="center"/>
    </xf>
    <xf numFmtId="0" fontId="16" fillId="0" borderId="28" xfId="0" applyFont="1" applyBorder="1" applyAlignment="1">
      <alignment horizontal="center" vertical="center" textRotation="90" wrapText="1"/>
    </xf>
    <xf numFmtId="0" fontId="17" fillId="0" borderId="29" xfId="2" applyFont="1" applyFill="1" applyBorder="1" applyAlignment="1">
      <alignment horizontal="center"/>
    </xf>
    <xf numFmtId="0" fontId="18" fillId="0" borderId="30" xfId="2" applyFont="1" applyFill="1" applyBorder="1" applyAlignment="1">
      <alignment horizontal="center" wrapText="1"/>
    </xf>
    <xf numFmtId="0" fontId="16" fillId="0" borderId="31" xfId="0" applyFont="1" applyBorder="1" applyAlignment="1">
      <alignment horizontal="center" vertical="center" textRotation="90" wrapText="1"/>
    </xf>
    <xf numFmtId="0" fontId="17" fillId="0" borderId="32" xfId="2" applyFont="1" applyFill="1" applyBorder="1" applyAlignment="1">
      <alignment horizontal="center"/>
    </xf>
    <xf numFmtId="0" fontId="18" fillId="0" borderId="33" xfId="2" applyFont="1" applyFill="1" applyBorder="1" applyAlignment="1">
      <alignment horizontal="center" wrapText="1"/>
    </xf>
  </cellXfs>
  <cellStyles count="5">
    <cellStyle name="Excel Built-in Normal" xfId="4"/>
    <cellStyle name="Обычный" xfId="0" builtinId="0"/>
    <cellStyle name="Обычный 2 3 2 2" xfId="2"/>
    <cellStyle name="Обычный_Лист1 2" xfId="1"/>
    <cellStyle name="Финансовый [0]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6"/>
  <sheetViews>
    <sheetView zoomScale="80" zoomScaleNormal="80" workbookViewId="0">
      <selection activeCell="B7" sqref="B7:B11"/>
    </sheetView>
  </sheetViews>
  <sheetFormatPr defaultRowHeight="15" outlineLevelRow="1" x14ac:dyDescent="0.25"/>
  <cols>
    <col min="1" max="1" width="24.7109375" customWidth="1"/>
    <col min="2" max="2" width="15.7109375" customWidth="1"/>
    <col min="3" max="3" width="29" customWidth="1"/>
    <col min="4" max="4" width="12" style="3" customWidth="1"/>
    <col min="5" max="8" width="11" style="3" customWidth="1"/>
    <col min="9" max="14" width="12.5703125" style="3" customWidth="1"/>
    <col min="15" max="15" width="10.85546875" style="3" customWidth="1"/>
    <col min="16" max="16" width="10.140625" style="3" customWidth="1"/>
    <col min="17" max="17" width="9.85546875" style="3" customWidth="1"/>
    <col min="18" max="18" width="11" style="3" customWidth="1"/>
    <col min="19" max="20" width="12.5703125" customWidth="1"/>
    <col min="21" max="21" width="10" customWidth="1"/>
    <col min="22" max="22" width="10.42578125" customWidth="1"/>
    <col min="23" max="23" width="11.28515625" customWidth="1"/>
    <col min="24" max="24" width="12" customWidth="1"/>
    <col min="25" max="25" width="11.42578125" customWidth="1"/>
    <col min="26" max="26" width="10" customWidth="1"/>
    <col min="27" max="27" width="10.5703125" customWidth="1"/>
    <col min="28" max="28" width="11" customWidth="1"/>
  </cols>
  <sheetData>
    <row r="1" spans="1:28" ht="15.75" x14ac:dyDescent="0.25"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"/>
      <c r="P1"/>
      <c r="Q1" s="1"/>
    </row>
    <row r="2" spans="1:28" ht="26.25" x14ac:dyDescent="0.4">
      <c r="A2" s="4" t="s">
        <v>0</v>
      </c>
      <c r="C2" s="4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7"/>
      <c r="P2" s="6"/>
      <c r="Q2" s="6"/>
      <c r="R2" s="6"/>
    </row>
    <row r="3" spans="1:28" ht="17.25" customHeight="1" x14ac:dyDescent="0.3">
      <c r="B3" s="8"/>
      <c r="C3" s="8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</row>
    <row r="4" spans="1:28" ht="21.75" customHeight="1" outlineLevel="1" thickBot="1" x14ac:dyDescent="0.45">
      <c r="B4" s="1"/>
      <c r="C4" s="1"/>
      <c r="E4" s="9"/>
      <c r="F4" s="9">
        <v>1</v>
      </c>
      <c r="G4" s="9"/>
      <c r="H4" s="9"/>
      <c r="I4" s="9"/>
      <c r="J4" s="9"/>
      <c r="K4" s="9">
        <v>2</v>
      </c>
      <c r="L4" s="9"/>
      <c r="M4" s="9"/>
      <c r="N4" s="9"/>
      <c r="O4" s="9"/>
      <c r="P4" s="9">
        <v>3</v>
      </c>
      <c r="Q4" s="9"/>
      <c r="R4" s="9"/>
      <c r="S4" s="9"/>
      <c r="T4" s="9"/>
      <c r="U4" s="9">
        <v>4</v>
      </c>
      <c r="V4" s="9"/>
      <c r="W4" s="9"/>
      <c r="X4" s="9" t="s">
        <v>1</v>
      </c>
      <c r="Y4" s="9"/>
      <c r="Z4" s="9"/>
      <c r="AA4" s="9">
        <v>5</v>
      </c>
      <c r="AB4" s="9"/>
    </row>
    <row r="5" spans="1:28" ht="47.25" customHeight="1" x14ac:dyDescent="0.25">
      <c r="A5" s="50" t="s">
        <v>2</v>
      </c>
      <c r="B5" s="51"/>
      <c r="C5" s="52"/>
      <c r="D5" s="48" t="s">
        <v>3</v>
      </c>
      <c r="E5" s="46"/>
      <c r="F5" s="46"/>
      <c r="G5" s="46"/>
      <c r="H5" s="49"/>
      <c r="I5" s="45" t="s">
        <v>4</v>
      </c>
      <c r="J5" s="46"/>
      <c r="K5" s="46"/>
      <c r="L5" s="46"/>
      <c r="M5" s="47"/>
      <c r="N5" s="48" t="s">
        <v>5</v>
      </c>
      <c r="O5" s="46"/>
      <c r="P5" s="46"/>
      <c r="Q5" s="46"/>
      <c r="R5" s="49"/>
      <c r="S5" s="45" t="s">
        <v>6</v>
      </c>
      <c r="T5" s="46"/>
      <c r="U5" s="46"/>
      <c r="V5" s="46"/>
      <c r="W5" s="47"/>
      <c r="X5" s="48" t="s">
        <v>7</v>
      </c>
      <c r="Y5" s="46"/>
      <c r="Z5" s="46"/>
      <c r="AA5" s="46"/>
      <c r="AB5" s="49"/>
    </row>
    <row r="6" spans="1:28" ht="75.75" thickBot="1" x14ac:dyDescent="0.3">
      <c r="A6" s="24" t="s">
        <v>8</v>
      </c>
      <c r="B6" s="25" t="s">
        <v>9</v>
      </c>
      <c r="C6" s="34" t="s">
        <v>10</v>
      </c>
      <c r="D6" s="24" t="s">
        <v>11</v>
      </c>
      <c r="E6" s="26" t="s">
        <v>12</v>
      </c>
      <c r="F6" s="26" t="s">
        <v>13</v>
      </c>
      <c r="G6" s="26" t="s">
        <v>14</v>
      </c>
      <c r="H6" s="27" t="s">
        <v>15</v>
      </c>
      <c r="I6" s="30" t="s">
        <v>11</v>
      </c>
      <c r="J6" s="26" t="s">
        <v>12</v>
      </c>
      <c r="K6" s="26" t="s">
        <v>13</v>
      </c>
      <c r="L6" s="26" t="s">
        <v>14</v>
      </c>
      <c r="M6" s="38" t="s">
        <v>15</v>
      </c>
      <c r="N6" s="24" t="s">
        <v>11</v>
      </c>
      <c r="O6" s="26" t="s">
        <v>12</v>
      </c>
      <c r="P6" s="26" t="s">
        <v>13</v>
      </c>
      <c r="Q6" s="26" t="s">
        <v>14</v>
      </c>
      <c r="R6" s="27" t="s">
        <v>15</v>
      </c>
      <c r="S6" s="30" t="s">
        <v>11</v>
      </c>
      <c r="T6" s="26" t="s">
        <v>12</v>
      </c>
      <c r="U6" s="26" t="s">
        <v>13</v>
      </c>
      <c r="V6" s="26" t="s">
        <v>14</v>
      </c>
      <c r="W6" s="38" t="s">
        <v>15</v>
      </c>
      <c r="X6" s="24" t="s">
        <v>11</v>
      </c>
      <c r="Y6" s="26" t="s">
        <v>12</v>
      </c>
      <c r="Z6" s="26" t="s">
        <v>13</v>
      </c>
      <c r="AA6" s="26" t="s">
        <v>14</v>
      </c>
      <c r="AB6" s="27" t="s">
        <v>15</v>
      </c>
    </row>
    <row r="7" spans="1:28" ht="30.75" x14ac:dyDescent="0.3">
      <c r="A7" s="42" t="s">
        <v>22</v>
      </c>
      <c r="B7" s="28" t="s">
        <v>23</v>
      </c>
      <c r="C7" s="35" t="s">
        <v>24</v>
      </c>
      <c r="D7" s="10">
        <v>2600</v>
      </c>
      <c r="E7" s="20">
        <v>2600</v>
      </c>
      <c r="F7" s="11">
        <v>1300</v>
      </c>
      <c r="G7" s="11"/>
      <c r="H7" s="12">
        <v>1170</v>
      </c>
      <c r="I7" s="31">
        <v>2900</v>
      </c>
      <c r="J7" s="20">
        <v>2900</v>
      </c>
      <c r="K7" s="11">
        <v>1300</v>
      </c>
      <c r="L7" s="11"/>
      <c r="M7" s="39">
        <v>1170</v>
      </c>
      <c r="N7" s="10">
        <v>3400</v>
      </c>
      <c r="O7" s="20">
        <v>3400</v>
      </c>
      <c r="P7" s="11">
        <v>1300</v>
      </c>
      <c r="Q7" s="11"/>
      <c r="R7" s="12">
        <v>1170</v>
      </c>
      <c r="S7" s="31">
        <v>3650</v>
      </c>
      <c r="T7" s="20">
        <v>3650</v>
      </c>
      <c r="U7" s="11">
        <v>1300</v>
      </c>
      <c r="V7" s="11"/>
      <c r="W7" s="39">
        <v>1170</v>
      </c>
      <c r="X7" s="10">
        <v>3450</v>
      </c>
      <c r="Y7" s="20">
        <v>3450</v>
      </c>
      <c r="Z7" s="11">
        <v>1300</v>
      </c>
      <c r="AA7" s="11"/>
      <c r="AB7" s="12">
        <v>1170</v>
      </c>
    </row>
    <row r="8" spans="1:28" ht="30.75" x14ac:dyDescent="0.3">
      <c r="A8" s="43"/>
      <c r="B8" s="23" t="s">
        <v>25</v>
      </c>
      <c r="C8" s="36" t="s">
        <v>26</v>
      </c>
      <c r="D8" s="13">
        <v>2600</v>
      </c>
      <c r="E8" s="21">
        <v>1900</v>
      </c>
      <c r="F8" s="14"/>
      <c r="G8" s="14">
        <v>1710</v>
      </c>
      <c r="H8" s="15">
        <v>1170</v>
      </c>
      <c r="I8" s="32">
        <v>2900</v>
      </c>
      <c r="J8" s="21">
        <v>2200</v>
      </c>
      <c r="K8" s="14"/>
      <c r="L8" s="14">
        <v>1980</v>
      </c>
      <c r="M8" s="40">
        <v>1170</v>
      </c>
      <c r="N8" s="13">
        <v>3400</v>
      </c>
      <c r="O8" s="21">
        <v>2700</v>
      </c>
      <c r="P8" s="14"/>
      <c r="Q8" s="14">
        <v>2430</v>
      </c>
      <c r="R8" s="15">
        <v>1170</v>
      </c>
      <c r="S8" s="32">
        <v>3650</v>
      </c>
      <c r="T8" s="21">
        <v>2950</v>
      </c>
      <c r="U8" s="14"/>
      <c r="V8" s="14">
        <v>2655</v>
      </c>
      <c r="W8" s="40">
        <v>1170</v>
      </c>
      <c r="X8" s="13">
        <v>3450</v>
      </c>
      <c r="Y8" s="19">
        <v>2750</v>
      </c>
      <c r="Z8" s="14"/>
      <c r="AA8" s="14">
        <v>2475</v>
      </c>
      <c r="AB8" s="15">
        <v>1170</v>
      </c>
    </row>
    <row r="9" spans="1:28" ht="30.75" x14ac:dyDescent="0.3">
      <c r="A9" s="43"/>
      <c r="B9" s="23" t="s">
        <v>16</v>
      </c>
      <c r="C9" s="36" t="s">
        <v>17</v>
      </c>
      <c r="D9" s="13">
        <v>3100</v>
      </c>
      <c r="E9" s="19">
        <v>3100</v>
      </c>
      <c r="F9" s="14">
        <v>1300</v>
      </c>
      <c r="G9" s="14"/>
      <c r="H9" s="15">
        <v>1170</v>
      </c>
      <c r="I9" s="32">
        <v>3400</v>
      </c>
      <c r="J9" s="19">
        <v>3400</v>
      </c>
      <c r="K9" s="14">
        <v>1300</v>
      </c>
      <c r="L9" s="14"/>
      <c r="M9" s="40">
        <v>1170</v>
      </c>
      <c r="N9" s="13">
        <v>3900</v>
      </c>
      <c r="O9" s="19">
        <v>3900</v>
      </c>
      <c r="P9" s="14">
        <v>1300</v>
      </c>
      <c r="Q9" s="14"/>
      <c r="R9" s="15">
        <v>1170</v>
      </c>
      <c r="S9" s="32">
        <v>4150</v>
      </c>
      <c r="T9" s="19">
        <v>4150</v>
      </c>
      <c r="U9" s="14">
        <v>1300</v>
      </c>
      <c r="V9" s="14"/>
      <c r="W9" s="40">
        <v>1170</v>
      </c>
      <c r="X9" s="13">
        <v>3950</v>
      </c>
      <c r="Y9" s="19">
        <v>3950</v>
      </c>
      <c r="Z9" s="14">
        <v>1300</v>
      </c>
      <c r="AA9" s="14"/>
      <c r="AB9" s="15">
        <v>1170</v>
      </c>
    </row>
    <row r="10" spans="1:28" ht="30.75" x14ac:dyDescent="0.3">
      <c r="A10" s="43"/>
      <c r="B10" s="23" t="s">
        <v>18</v>
      </c>
      <c r="C10" s="36" t="s">
        <v>19</v>
      </c>
      <c r="D10" s="13">
        <v>3100</v>
      </c>
      <c r="E10" s="19">
        <v>2400</v>
      </c>
      <c r="F10" s="14"/>
      <c r="G10" s="14">
        <v>2160</v>
      </c>
      <c r="H10" s="15">
        <v>1170</v>
      </c>
      <c r="I10" s="32">
        <v>3400</v>
      </c>
      <c r="J10" s="19">
        <v>2700</v>
      </c>
      <c r="K10" s="14"/>
      <c r="L10" s="14">
        <v>2430</v>
      </c>
      <c r="M10" s="40">
        <v>1170</v>
      </c>
      <c r="N10" s="13">
        <v>3900</v>
      </c>
      <c r="O10" s="19">
        <v>3200</v>
      </c>
      <c r="P10" s="14"/>
      <c r="Q10" s="14">
        <v>2880</v>
      </c>
      <c r="R10" s="15">
        <v>1170</v>
      </c>
      <c r="S10" s="32">
        <v>4150</v>
      </c>
      <c r="T10" s="19">
        <v>3450</v>
      </c>
      <c r="U10" s="14"/>
      <c r="V10" s="14">
        <v>3105</v>
      </c>
      <c r="W10" s="40">
        <v>1170</v>
      </c>
      <c r="X10" s="13">
        <v>3950</v>
      </c>
      <c r="Y10" s="19">
        <v>3250</v>
      </c>
      <c r="Z10" s="14"/>
      <c r="AA10" s="14">
        <v>2925</v>
      </c>
      <c r="AB10" s="15">
        <v>1170</v>
      </c>
    </row>
    <row r="11" spans="1:28" ht="46.5" thickBot="1" x14ac:dyDescent="0.35">
      <c r="A11" s="44"/>
      <c r="B11" s="29" t="s">
        <v>20</v>
      </c>
      <c r="C11" s="37" t="s">
        <v>21</v>
      </c>
      <c r="D11" s="16">
        <v>4500</v>
      </c>
      <c r="E11" s="22">
        <v>3100</v>
      </c>
      <c r="F11" s="17">
        <v>1550</v>
      </c>
      <c r="G11" s="17">
        <v>2790</v>
      </c>
      <c r="H11" s="18">
        <v>1170</v>
      </c>
      <c r="I11" s="33">
        <v>4800</v>
      </c>
      <c r="J11" s="22">
        <v>3400</v>
      </c>
      <c r="K11" s="17">
        <v>1700</v>
      </c>
      <c r="L11" s="17">
        <v>3060</v>
      </c>
      <c r="M11" s="41">
        <v>1170</v>
      </c>
      <c r="N11" s="16">
        <v>5300</v>
      </c>
      <c r="O11" s="22">
        <v>3900</v>
      </c>
      <c r="P11" s="17">
        <v>1550</v>
      </c>
      <c r="Q11" s="17">
        <v>3510</v>
      </c>
      <c r="R11" s="18">
        <v>1170</v>
      </c>
      <c r="S11" s="33">
        <v>5550</v>
      </c>
      <c r="T11" s="22">
        <v>4150</v>
      </c>
      <c r="U11" s="17">
        <v>1550</v>
      </c>
      <c r="V11" s="17">
        <v>3735</v>
      </c>
      <c r="W11" s="41">
        <v>1170</v>
      </c>
      <c r="X11" s="16">
        <v>5350</v>
      </c>
      <c r="Y11" s="22">
        <v>3950</v>
      </c>
      <c r="Z11" s="17">
        <v>1550</v>
      </c>
      <c r="AA11" s="17">
        <v>3555</v>
      </c>
      <c r="AB11" s="18">
        <v>1170</v>
      </c>
    </row>
    <row r="12" spans="1:28" ht="30.75" x14ac:dyDescent="0.3">
      <c r="A12" s="42" t="s">
        <v>27</v>
      </c>
      <c r="B12" s="28" t="s">
        <v>23</v>
      </c>
      <c r="C12" s="35" t="s">
        <v>24</v>
      </c>
      <c r="D12" s="10">
        <f>D7*0.8</f>
        <v>2080</v>
      </c>
      <c r="E12" s="11">
        <f t="shared" ref="E12:AB12" si="0">E7*0.8</f>
        <v>2080</v>
      </c>
      <c r="F12" s="11">
        <f t="shared" si="0"/>
        <v>1040</v>
      </c>
      <c r="G12" s="11"/>
      <c r="H12" s="12">
        <f t="shared" si="0"/>
        <v>936</v>
      </c>
      <c r="I12" s="31">
        <f t="shared" si="0"/>
        <v>2320</v>
      </c>
      <c r="J12" s="11">
        <f t="shared" si="0"/>
        <v>2320</v>
      </c>
      <c r="K12" s="11">
        <f t="shared" si="0"/>
        <v>1040</v>
      </c>
      <c r="L12" s="11"/>
      <c r="M12" s="39">
        <f t="shared" si="0"/>
        <v>936</v>
      </c>
      <c r="N12" s="10">
        <f t="shared" si="0"/>
        <v>2720</v>
      </c>
      <c r="O12" s="11">
        <f t="shared" si="0"/>
        <v>2720</v>
      </c>
      <c r="P12" s="11">
        <f t="shared" si="0"/>
        <v>1040</v>
      </c>
      <c r="Q12" s="11"/>
      <c r="R12" s="12">
        <f t="shared" si="0"/>
        <v>936</v>
      </c>
      <c r="S12" s="31">
        <f t="shared" si="0"/>
        <v>2920</v>
      </c>
      <c r="T12" s="11">
        <f t="shared" si="0"/>
        <v>2920</v>
      </c>
      <c r="U12" s="11">
        <f t="shared" si="0"/>
        <v>1040</v>
      </c>
      <c r="V12" s="11"/>
      <c r="W12" s="39">
        <f t="shared" si="0"/>
        <v>936</v>
      </c>
      <c r="X12" s="10">
        <f t="shared" si="0"/>
        <v>2760</v>
      </c>
      <c r="Y12" s="11">
        <f t="shared" si="0"/>
        <v>2760</v>
      </c>
      <c r="Z12" s="11">
        <f t="shared" si="0"/>
        <v>1040</v>
      </c>
      <c r="AA12" s="11"/>
      <c r="AB12" s="12">
        <f t="shared" si="0"/>
        <v>936</v>
      </c>
    </row>
    <row r="13" spans="1:28" ht="30.75" x14ac:dyDescent="0.3">
      <c r="A13" s="43"/>
      <c r="B13" s="23" t="s">
        <v>25</v>
      </c>
      <c r="C13" s="36" t="s">
        <v>26</v>
      </c>
      <c r="D13" s="13">
        <f t="shared" ref="D13:AB13" si="1">D8*0.8</f>
        <v>2080</v>
      </c>
      <c r="E13" s="14">
        <f t="shared" si="1"/>
        <v>1520</v>
      </c>
      <c r="F13" s="14"/>
      <c r="G13" s="14">
        <f t="shared" si="1"/>
        <v>1368</v>
      </c>
      <c r="H13" s="15">
        <f t="shared" si="1"/>
        <v>936</v>
      </c>
      <c r="I13" s="32">
        <f t="shared" si="1"/>
        <v>2320</v>
      </c>
      <c r="J13" s="14">
        <f t="shared" si="1"/>
        <v>1760</v>
      </c>
      <c r="K13" s="14"/>
      <c r="L13" s="14">
        <f t="shared" si="1"/>
        <v>1584</v>
      </c>
      <c r="M13" s="40">
        <f t="shared" si="1"/>
        <v>936</v>
      </c>
      <c r="N13" s="13">
        <f t="shared" si="1"/>
        <v>2720</v>
      </c>
      <c r="O13" s="14">
        <f t="shared" si="1"/>
        <v>2160</v>
      </c>
      <c r="P13" s="14"/>
      <c r="Q13" s="14">
        <f t="shared" si="1"/>
        <v>1944</v>
      </c>
      <c r="R13" s="15">
        <f t="shared" si="1"/>
        <v>936</v>
      </c>
      <c r="S13" s="32">
        <f t="shared" si="1"/>
        <v>2920</v>
      </c>
      <c r="T13" s="14">
        <f t="shared" si="1"/>
        <v>2360</v>
      </c>
      <c r="U13" s="14"/>
      <c r="V13" s="14">
        <f t="shared" si="1"/>
        <v>2124</v>
      </c>
      <c r="W13" s="40">
        <f t="shared" si="1"/>
        <v>936</v>
      </c>
      <c r="X13" s="13">
        <f t="shared" si="1"/>
        <v>2760</v>
      </c>
      <c r="Y13" s="14">
        <f t="shared" si="1"/>
        <v>2200</v>
      </c>
      <c r="Z13" s="14"/>
      <c r="AA13" s="14">
        <f t="shared" si="1"/>
        <v>1980</v>
      </c>
      <c r="AB13" s="15">
        <f t="shared" si="1"/>
        <v>936</v>
      </c>
    </row>
    <row r="14" spans="1:28" ht="30.75" x14ac:dyDescent="0.3">
      <c r="A14" s="43"/>
      <c r="B14" s="23" t="s">
        <v>16</v>
      </c>
      <c r="C14" s="36" t="s">
        <v>17</v>
      </c>
      <c r="D14" s="13">
        <f t="shared" ref="D14:AB14" si="2">D9*0.8</f>
        <v>2480</v>
      </c>
      <c r="E14" s="14">
        <f t="shared" si="2"/>
        <v>2480</v>
      </c>
      <c r="F14" s="14">
        <f t="shared" si="2"/>
        <v>1040</v>
      </c>
      <c r="G14" s="14"/>
      <c r="H14" s="15">
        <f t="shared" si="2"/>
        <v>936</v>
      </c>
      <c r="I14" s="32">
        <f t="shared" si="2"/>
        <v>2720</v>
      </c>
      <c r="J14" s="14">
        <f t="shared" si="2"/>
        <v>2720</v>
      </c>
      <c r="K14" s="14">
        <f t="shared" si="2"/>
        <v>1040</v>
      </c>
      <c r="L14" s="14"/>
      <c r="M14" s="40">
        <f t="shared" si="2"/>
        <v>936</v>
      </c>
      <c r="N14" s="13">
        <f t="shared" si="2"/>
        <v>3120</v>
      </c>
      <c r="O14" s="14">
        <f t="shared" si="2"/>
        <v>3120</v>
      </c>
      <c r="P14" s="14">
        <f t="shared" si="2"/>
        <v>1040</v>
      </c>
      <c r="Q14" s="14"/>
      <c r="R14" s="15">
        <f t="shared" si="2"/>
        <v>936</v>
      </c>
      <c r="S14" s="32">
        <f t="shared" si="2"/>
        <v>3320</v>
      </c>
      <c r="T14" s="14">
        <f t="shared" si="2"/>
        <v>3320</v>
      </c>
      <c r="U14" s="14">
        <f t="shared" si="2"/>
        <v>1040</v>
      </c>
      <c r="V14" s="14"/>
      <c r="W14" s="40">
        <f t="shared" si="2"/>
        <v>936</v>
      </c>
      <c r="X14" s="13">
        <f t="shared" si="2"/>
        <v>3160</v>
      </c>
      <c r="Y14" s="14">
        <f t="shared" si="2"/>
        <v>3160</v>
      </c>
      <c r="Z14" s="14">
        <f t="shared" si="2"/>
        <v>1040</v>
      </c>
      <c r="AA14" s="14"/>
      <c r="AB14" s="15">
        <f t="shared" si="2"/>
        <v>936</v>
      </c>
    </row>
    <row r="15" spans="1:28" ht="30.75" x14ac:dyDescent="0.3">
      <c r="A15" s="43"/>
      <c r="B15" s="23" t="s">
        <v>18</v>
      </c>
      <c r="C15" s="36" t="s">
        <v>19</v>
      </c>
      <c r="D15" s="13">
        <f t="shared" ref="D15:AB15" si="3">D10*0.8</f>
        <v>2480</v>
      </c>
      <c r="E15" s="14">
        <f t="shared" si="3"/>
        <v>1920</v>
      </c>
      <c r="F15" s="14"/>
      <c r="G15" s="14">
        <f t="shared" si="3"/>
        <v>1728</v>
      </c>
      <c r="H15" s="15">
        <f t="shared" si="3"/>
        <v>936</v>
      </c>
      <c r="I15" s="32">
        <f t="shared" si="3"/>
        <v>2720</v>
      </c>
      <c r="J15" s="14">
        <f t="shared" si="3"/>
        <v>2160</v>
      </c>
      <c r="K15" s="14"/>
      <c r="L15" s="14">
        <f t="shared" si="3"/>
        <v>1944</v>
      </c>
      <c r="M15" s="40">
        <f t="shared" si="3"/>
        <v>936</v>
      </c>
      <c r="N15" s="13">
        <f t="shared" si="3"/>
        <v>3120</v>
      </c>
      <c r="O15" s="14">
        <f t="shared" si="3"/>
        <v>2560</v>
      </c>
      <c r="P15" s="14"/>
      <c r="Q15" s="14">
        <f t="shared" si="3"/>
        <v>2304</v>
      </c>
      <c r="R15" s="15">
        <f t="shared" si="3"/>
        <v>936</v>
      </c>
      <c r="S15" s="32">
        <f t="shared" si="3"/>
        <v>3320</v>
      </c>
      <c r="T15" s="14">
        <f t="shared" si="3"/>
        <v>2760</v>
      </c>
      <c r="U15" s="14"/>
      <c r="V15" s="14">
        <f t="shared" si="3"/>
        <v>2484</v>
      </c>
      <c r="W15" s="40">
        <f t="shared" si="3"/>
        <v>936</v>
      </c>
      <c r="X15" s="13">
        <f t="shared" si="3"/>
        <v>3160</v>
      </c>
      <c r="Y15" s="14">
        <f t="shared" si="3"/>
        <v>2600</v>
      </c>
      <c r="Z15" s="14"/>
      <c r="AA15" s="14">
        <f t="shared" si="3"/>
        <v>2340</v>
      </c>
      <c r="AB15" s="15">
        <f t="shared" si="3"/>
        <v>936</v>
      </c>
    </row>
    <row r="16" spans="1:28" ht="46.5" thickBot="1" x14ac:dyDescent="0.35">
      <c r="A16" s="44"/>
      <c r="B16" s="29" t="s">
        <v>20</v>
      </c>
      <c r="C16" s="37" t="s">
        <v>21</v>
      </c>
      <c r="D16" s="16">
        <f t="shared" ref="D16:AB16" si="4">D11*0.8</f>
        <v>3600</v>
      </c>
      <c r="E16" s="17">
        <f t="shared" si="4"/>
        <v>2480</v>
      </c>
      <c r="F16" s="17">
        <f t="shared" si="4"/>
        <v>1240</v>
      </c>
      <c r="G16" s="17">
        <f t="shared" si="4"/>
        <v>2232</v>
      </c>
      <c r="H16" s="18">
        <f t="shared" si="4"/>
        <v>936</v>
      </c>
      <c r="I16" s="33">
        <f t="shared" si="4"/>
        <v>3840</v>
      </c>
      <c r="J16" s="17">
        <f t="shared" si="4"/>
        <v>2720</v>
      </c>
      <c r="K16" s="17">
        <f t="shared" si="4"/>
        <v>1360</v>
      </c>
      <c r="L16" s="17">
        <f t="shared" si="4"/>
        <v>2448</v>
      </c>
      <c r="M16" s="41">
        <f t="shared" si="4"/>
        <v>936</v>
      </c>
      <c r="N16" s="16">
        <f t="shared" si="4"/>
        <v>4240</v>
      </c>
      <c r="O16" s="17">
        <f t="shared" si="4"/>
        <v>3120</v>
      </c>
      <c r="P16" s="17">
        <f t="shared" si="4"/>
        <v>1240</v>
      </c>
      <c r="Q16" s="17">
        <f t="shared" si="4"/>
        <v>2808</v>
      </c>
      <c r="R16" s="18">
        <f t="shared" si="4"/>
        <v>936</v>
      </c>
      <c r="S16" s="33">
        <f t="shared" si="4"/>
        <v>4440</v>
      </c>
      <c r="T16" s="17">
        <f t="shared" si="4"/>
        <v>3320</v>
      </c>
      <c r="U16" s="17">
        <f t="shared" si="4"/>
        <v>1240</v>
      </c>
      <c r="V16" s="17">
        <f t="shared" si="4"/>
        <v>2988</v>
      </c>
      <c r="W16" s="41">
        <f t="shared" si="4"/>
        <v>936</v>
      </c>
      <c r="X16" s="16">
        <f t="shared" si="4"/>
        <v>4280</v>
      </c>
      <c r="Y16" s="17">
        <f t="shared" si="4"/>
        <v>3160</v>
      </c>
      <c r="Z16" s="17">
        <f t="shared" si="4"/>
        <v>1240</v>
      </c>
      <c r="AA16" s="17">
        <f t="shared" si="4"/>
        <v>2844</v>
      </c>
      <c r="AB16" s="18">
        <f t="shared" si="4"/>
        <v>936</v>
      </c>
    </row>
  </sheetData>
  <mergeCells count="8">
    <mergeCell ref="A12:A16"/>
    <mergeCell ref="A7:A11"/>
    <mergeCell ref="S5:W5"/>
    <mergeCell ref="X5:AB5"/>
    <mergeCell ref="A5:C5"/>
    <mergeCell ref="D5:H5"/>
    <mergeCell ref="I5:M5"/>
    <mergeCell ref="N5:R5"/>
  </mergeCells>
  <pageMargins left="0.51181102362204722" right="0.23622047244094491" top="0.19685039370078741" bottom="0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11"/>
  <sheetViews>
    <sheetView zoomScale="50" zoomScaleNormal="50" workbookViewId="0">
      <selection activeCell="E17" sqref="E17"/>
    </sheetView>
  </sheetViews>
  <sheetFormatPr defaultRowHeight="15" outlineLevelRow="1" x14ac:dyDescent="0.25"/>
  <cols>
    <col min="1" max="1" width="24.7109375" customWidth="1"/>
    <col min="2" max="2" width="15.7109375" customWidth="1"/>
    <col min="3" max="3" width="29" customWidth="1"/>
    <col min="4" max="4" width="12" customWidth="1"/>
    <col min="5" max="8" width="11" customWidth="1"/>
    <col min="9" max="14" width="12.5703125" customWidth="1"/>
    <col min="15" max="15" width="10.85546875" customWidth="1"/>
    <col min="16" max="16" width="10.140625" customWidth="1"/>
    <col min="17" max="17" width="9.85546875" customWidth="1"/>
    <col min="18" max="18" width="11" customWidth="1"/>
    <col min="19" max="20" width="12.5703125" customWidth="1"/>
    <col min="21" max="21" width="10" customWidth="1"/>
    <col min="22" max="22" width="10.42578125" customWidth="1"/>
    <col min="23" max="23" width="11.28515625" customWidth="1"/>
    <col min="24" max="24" width="12" customWidth="1"/>
    <col min="25" max="25" width="11.42578125" customWidth="1"/>
    <col min="26" max="26" width="10" customWidth="1"/>
    <col min="27" max="27" width="10.5703125" customWidth="1"/>
    <col min="28" max="28" width="11" customWidth="1"/>
  </cols>
  <sheetData>
    <row r="2" spans="1:28" ht="26.25" x14ac:dyDescent="0.4">
      <c r="A2" s="4" t="s">
        <v>0</v>
      </c>
      <c r="C2" s="4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7"/>
      <c r="P2" s="6"/>
      <c r="Q2" s="6"/>
      <c r="R2" s="6"/>
    </row>
    <row r="3" spans="1:28" ht="17.25" customHeight="1" x14ac:dyDescent="0.3">
      <c r="B3" s="8"/>
      <c r="C3" s="8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</row>
    <row r="4" spans="1:28" ht="21.75" customHeight="1" outlineLevel="1" thickBot="1" x14ac:dyDescent="0.45">
      <c r="B4" s="1"/>
      <c r="C4" s="1"/>
      <c r="D4" s="3"/>
      <c r="E4" s="9"/>
      <c r="F4" s="9">
        <v>1</v>
      </c>
      <c r="G4" s="9"/>
      <c r="H4" s="9"/>
      <c r="I4" s="9"/>
      <c r="J4" s="9"/>
      <c r="K4" s="9">
        <v>2</v>
      </c>
      <c r="L4" s="9"/>
      <c r="M4" s="9"/>
      <c r="N4" s="9"/>
      <c r="O4" s="9"/>
      <c r="P4" s="9">
        <v>3</v>
      </c>
      <c r="Q4" s="9"/>
      <c r="R4" s="9"/>
      <c r="S4" s="9"/>
      <c r="T4" s="9"/>
      <c r="U4" s="9">
        <v>4</v>
      </c>
      <c r="V4" s="9"/>
      <c r="W4" s="9"/>
      <c r="X4" s="9" t="s">
        <v>1</v>
      </c>
      <c r="Y4" s="9"/>
      <c r="Z4" s="9"/>
      <c r="AA4" s="9">
        <v>5</v>
      </c>
      <c r="AB4" s="9"/>
    </row>
    <row r="5" spans="1:28" ht="38.25" customHeight="1" outlineLevel="1" thickBot="1" x14ac:dyDescent="0.3">
      <c r="A5" s="53" t="s">
        <v>2</v>
      </c>
      <c r="B5" s="54"/>
      <c r="C5" s="55"/>
      <c r="D5" s="48" t="s">
        <v>3</v>
      </c>
      <c r="E5" s="46"/>
      <c r="F5" s="46"/>
      <c r="G5" s="46"/>
      <c r="H5" s="49"/>
      <c r="I5" s="48" t="s">
        <v>4</v>
      </c>
      <c r="J5" s="46"/>
      <c r="K5" s="46"/>
      <c r="L5" s="46"/>
      <c r="M5" s="49"/>
      <c r="N5" s="48" t="s">
        <v>5</v>
      </c>
      <c r="O5" s="46"/>
      <c r="P5" s="46"/>
      <c r="Q5" s="46"/>
      <c r="R5" s="49"/>
      <c r="S5" s="48" t="s">
        <v>6</v>
      </c>
      <c r="T5" s="46"/>
      <c r="U5" s="46"/>
      <c r="V5" s="46"/>
      <c r="W5" s="49"/>
      <c r="X5" s="48" t="s">
        <v>7</v>
      </c>
      <c r="Y5" s="46"/>
      <c r="Z5" s="46"/>
      <c r="AA5" s="46"/>
      <c r="AB5" s="49"/>
    </row>
    <row r="6" spans="1:28" ht="75.75" outlineLevel="1" thickBot="1" x14ac:dyDescent="0.3">
      <c r="A6" s="56" t="s">
        <v>8</v>
      </c>
      <c r="B6" s="57" t="s">
        <v>9</v>
      </c>
      <c r="C6" s="58" t="s">
        <v>10</v>
      </c>
      <c r="D6" s="59" t="s">
        <v>11</v>
      </c>
      <c r="E6" s="60" t="s">
        <v>12</v>
      </c>
      <c r="F6" s="60" t="s">
        <v>13</v>
      </c>
      <c r="G6" s="60" t="s">
        <v>14</v>
      </c>
      <c r="H6" s="61" t="s">
        <v>15</v>
      </c>
      <c r="I6" s="59" t="s">
        <v>11</v>
      </c>
      <c r="J6" s="60" t="s">
        <v>12</v>
      </c>
      <c r="K6" s="60" t="s">
        <v>13</v>
      </c>
      <c r="L6" s="60" t="s">
        <v>14</v>
      </c>
      <c r="M6" s="61" t="s">
        <v>15</v>
      </c>
      <c r="N6" s="59" t="s">
        <v>11</v>
      </c>
      <c r="O6" s="60" t="s">
        <v>12</v>
      </c>
      <c r="P6" s="60" t="s">
        <v>13</v>
      </c>
      <c r="Q6" s="60" t="s">
        <v>14</v>
      </c>
      <c r="R6" s="61" t="s">
        <v>15</v>
      </c>
      <c r="S6" s="59" t="s">
        <v>11</v>
      </c>
      <c r="T6" s="60" t="s">
        <v>12</v>
      </c>
      <c r="U6" s="60" t="s">
        <v>13</v>
      </c>
      <c r="V6" s="60" t="s">
        <v>14</v>
      </c>
      <c r="W6" s="61" t="s">
        <v>15</v>
      </c>
      <c r="X6" s="59" t="s">
        <v>11</v>
      </c>
      <c r="Y6" s="60" t="s">
        <v>12</v>
      </c>
      <c r="Z6" s="60" t="s">
        <v>13</v>
      </c>
      <c r="AA6" s="60" t="s">
        <v>14</v>
      </c>
      <c r="AB6" s="61" t="s">
        <v>15</v>
      </c>
    </row>
    <row r="7" spans="1:28" s="65" customFormat="1" ht="30" customHeight="1" outlineLevel="1" x14ac:dyDescent="0.3">
      <c r="A7" s="62" t="s">
        <v>28</v>
      </c>
      <c r="B7" s="63" t="s">
        <v>23</v>
      </c>
      <c r="C7" s="64" t="s">
        <v>24</v>
      </c>
      <c r="D7" s="10">
        <f>E7</f>
        <v>2600</v>
      </c>
      <c r="E7" s="20">
        <f>E8+700</f>
        <v>2600</v>
      </c>
      <c r="F7" s="11">
        <f>E7/2</f>
        <v>1300</v>
      </c>
      <c r="G7" s="11"/>
      <c r="H7" s="12">
        <f>F7*0.9</f>
        <v>1170</v>
      </c>
      <c r="I7" s="10">
        <f>J7</f>
        <v>2900</v>
      </c>
      <c r="J7" s="20">
        <f>J8+700</f>
        <v>2900</v>
      </c>
      <c r="K7" s="11">
        <f>F7</f>
        <v>1300</v>
      </c>
      <c r="L7" s="11"/>
      <c r="M7" s="12">
        <f>K7*0.9</f>
        <v>1170</v>
      </c>
      <c r="N7" s="10">
        <f>O7</f>
        <v>3400</v>
      </c>
      <c r="O7" s="20">
        <f>O8+700</f>
        <v>3400</v>
      </c>
      <c r="P7" s="11">
        <f>K7</f>
        <v>1300</v>
      </c>
      <c r="Q7" s="11"/>
      <c r="R7" s="12">
        <f>P7*0.9</f>
        <v>1170</v>
      </c>
      <c r="S7" s="10">
        <f>T7</f>
        <v>3650</v>
      </c>
      <c r="T7" s="20">
        <f>T8+700</f>
        <v>3650</v>
      </c>
      <c r="U7" s="11">
        <f>P7</f>
        <v>1300</v>
      </c>
      <c r="V7" s="11"/>
      <c r="W7" s="12">
        <f>H7</f>
        <v>1170</v>
      </c>
      <c r="X7" s="10">
        <f>Y7</f>
        <v>3450</v>
      </c>
      <c r="Y7" s="20">
        <f>Y8+700</f>
        <v>3450</v>
      </c>
      <c r="Z7" s="11">
        <f>F7</f>
        <v>1300</v>
      </c>
      <c r="AA7" s="11"/>
      <c r="AB7" s="12">
        <f>Z7*0.9</f>
        <v>1170</v>
      </c>
    </row>
    <row r="8" spans="1:28" s="65" customFormat="1" ht="30" customHeight="1" outlineLevel="1" x14ac:dyDescent="0.3">
      <c r="A8" s="66"/>
      <c r="B8" s="67" t="s">
        <v>25</v>
      </c>
      <c r="C8" s="68" t="s">
        <v>26</v>
      </c>
      <c r="D8" s="13">
        <f>E8+700</f>
        <v>2600</v>
      </c>
      <c r="E8" s="21">
        <v>1900</v>
      </c>
      <c r="F8" s="14"/>
      <c r="G8" s="14">
        <f t="shared" ref="G8:G11" si="0">E8*0.9</f>
        <v>1710</v>
      </c>
      <c r="H8" s="15">
        <f>H7</f>
        <v>1170</v>
      </c>
      <c r="I8" s="13">
        <f>J8+700</f>
        <v>2900</v>
      </c>
      <c r="J8" s="21">
        <v>2200</v>
      </c>
      <c r="K8" s="14"/>
      <c r="L8" s="14">
        <f t="shared" ref="L8:L11" si="1">J8*0.9</f>
        <v>1980</v>
      </c>
      <c r="M8" s="15">
        <f>M7</f>
        <v>1170</v>
      </c>
      <c r="N8" s="13">
        <f>O8+700</f>
        <v>3400</v>
      </c>
      <c r="O8" s="21">
        <v>2700</v>
      </c>
      <c r="P8" s="14"/>
      <c r="Q8" s="14">
        <f t="shared" ref="Q8:Q11" si="2">O8*0.9</f>
        <v>2430</v>
      </c>
      <c r="R8" s="15">
        <f>R7</f>
        <v>1170</v>
      </c>
      <c r="S8" s="13">
        <f>T8+700</f>
        <v>3650</v>
      </c>
      <c r="T8" s="21">
        <v>2950</v>
      </c>
      <c r="U8" s="14"/>
      <c r="V8" s="14">
        <f t="shared" ref="V8:V11" si="3">T8*0.9</f>
        <v>2655</v>
      </c>
      <c r="W8" s="15">
        <f>W7</f>
        <v>1170</v>
      </c>
      <c r="X8" s="13">
        <f>Y8+700</f>
        <v>3450</v>
      </c>
      <c r="Y8" s="19">
        <v>2750</v>
      </c>
      <c r="Z8" s="14"/>
      <c r="AA8" s="14">
        <f t="shared" ref="AA8" si="4">Y8*0.9</f>
        <v>2475</v>
      </c>
      <c r="AB8" s="15">
        <f>AB7</f>
        <v>1170</v>
      </c>
    </row>
    <row r="9" spans="1:28" s="65" customFormat="1" ht="30" customHeight="1" outlineLevel="1" x14ac:dyDescent="0.3">
      <c r="A9" s="66"/>
      <c r="B9" s="67" t="s">
        <v>16</v>
      </c>
      <c r="C9" s="68" t="s">
        <v>17</v>
      </c>
      <c r="D9" s="13">
        <f>E9</f>
        <v>3100</v>
      </c>
      <c r="E9" s="19">
        <f>E7+500</f>
        <v>3100</v>
      </c>
      <c r="F9" s="14">
        <f>F7</f>
        <v>1300</v>
      </c>
      <c r="G9" s="14"/>
      <c r="H9" s="15">
        <f t="shared" ref="H9:H11" si="5">H8</f>
        <v>1170</v>
      </c>
      <c r="I9" s="13">
        <f>J9</f>
        <v>3400</v>
      </c>
      <c r="J9" s="19">
        <f>J7+500</f>
        <v>3400</v>
      </c>
      <c r="K9" s="14">
        <f>K7</f>
        <v>1300</v>
      </c>
      <c r="L9" s="14"/>
      <c r="M9" s="15">
        <f t="shared" ref="M9:M11" si="6">M8</f>
        <v>1170</v>
      </c>
      <c r="N9" s="13">
        <f>O9</f>
        <v>3900</v>
      </c>
      <c r="O9" s="19">
        <f>O7+500</f>
        <v>3900</v>
      </c>
      <c r="P9" s="14">
        <f>P7</f>
        <v>1300</v>
      </c>
      <c r="Q9" s="14"/>
      <c r="R9" s="15">
        <f t="shared" ref="R9:R11" si="7">R8</f>
        <v>1170</v>
      </c>
      <c r="S9" s="13">
        <f>T9</f>
        <v>4150</v>
      </c>
      <c r="T9" s="19">
        <f>T7+500</f>
        <v>4150</v>
      </c>
      <c r="U9" s="14">
        <f>U7</f>
        <v>1300</v>
      </c>
      <c r="V9" s="14"/>
      <c r="W9" s="15">
        <f t="shared" ref="W9:W11" si="8">W8</f>
        <v>1170</v>
      </c>
      <c r="X9" s="13">
        <f>Y9</f>
        <v>3950</v>
      </c>
      <c r="Y9" s="19">
        <f>Y7+500</f>
        <v>3950</v>
      </c>
      <c r="Z9" s="14">
        <f>Z7</f>
        <v>1300</v>
      </c>
      <c r="AA9" s="14"/>
      <c r="AB9" s="15">
        <f t="shared" ref="AB9:AB11" si="9">AB8</f>
        <v>1170</v>
      </c>
    </row>
    <row r="10" spans="1:28" s="65" customFormat="1" ht="30" customHeight="1" outlineLevel="1" x14ac:dyDescent="0.3">
      <c r="A10" s="66"/>
      <c r="B10" s="67" t="s">
        <v>18</v>
      </c>
      <c r="C10" s="68" t="s">
        <v>19</v>
      </c>
      <c r="D10" s="13">
        <f>E10+700</f>
        <v>3100</v>
      </c>
      <c r="E10" s="19">
        <f>E8+500</f>
        <v>2400</v>
      </c>
      <c r="F10" s="14"/>
      <c r="G10" s="14">
        <f t="shared" si="0"/>
        <v>2160</v>
      </c>
      <c r="H10" s="15">
        <f t="shared" si="5"/>
        <v>1170</v>
      </c>
      <c r="I10" s="13">
        <f>J10+700</f>
        <v>3400</v>
      </c>
      <c r="J10" s="19">
        <f>J8+500</f>
        <v>2700</v>
      </c>
      <c r="K10" s="14"/>
      <c r="L10" s="14">
        <f t="shared" si="1"/>
        <v>2430</v>
      </c>
      <c r="M10" s="15">
        <f t="shared" si="6"/>
        <v>1170</v>
      </c>
      <c r="N10" s="13">
        <f>O10+700</f>
        <v>3900</v>
      </c>
      <c r="O10" s="19">
        <f>O8+500</f>
        <v>3200</v>
      </c>
      <c r="P10" s="14"/>
      <c r="Q10" s="14">
        <f t="shared" si="2"/>
        <v>2880</v>
      </c>
      <c r="R10" s="15">
        <f t="shared" si="7"/>
        <v>1170</v>
      </c>
      <c r="S10" s="13">
        <f>T10+700</f>
        <v>4150</v>
      </c>
      <c r="T10" s="19">
        <f>T8+500</f>
        <v>3450</v>
      </c>
      <c r="U10" s="14"/>
      <c r="V10" s="14">
        <f t="shared" si="3"/>
        <v>3105</v>
      </c>
      <c r="W10" s="15">
        <f t="shared" si="8"/>
        <v>1170</v>
      </c>
      <c r="X10" s="13">
        <f>Y10+700</f>
        <v>3950</v>
      </c>
      <c r="Y10" s="19">
        <f>Y8+500</f>
        <v>3250</v>
      </c>
      <c r="Z10" s="14"/>
      <c r="AA10" s="14">
        <f t="shared" ref="AA10:AA11" si="10">Y10*0.9</f>
        <v>2925</v>
      </c>
      <c r="AB10" s="15">
        <f t="shared" si="9"/>
        <v>1170</v>
      </c>
    </row>
    <row r="11" spans="1:28" s="65" customFormat="1" ht="30" customHeight="1" outlineLevel="1" thickBot="1" x14ac:dyDescent="0.35">
      <c r="A11" s="69"/>
      <c r="B11" s="70" t="s">
        <v>20</v>
      </c>
      <c r="C11" s="71" t="s">
        <v>21</v>
      </c>
      <c r="D11" s="16">
        <f>E11+1400</f>
        <v>4500</v>
      </c>
      <c r="E11" s="22">
        <f>D10</f>
        <v>3100</v>
      </c>
      <c r="F11" s="17">
        <f t="shared" ref="F11" si="11">E11/2</f>
        <v>1550</v>
      </c>
      <c r="G11" s="17">
        <f t="shared" si="0"/>
        <v>2790</v>
      </c>
      <c r="H11" s="18">
        <f t="shared" si="5"/>
        <v>1170</v>
      </c>
      <c r="I11" s="16">
        <f>J11+1400</f>
        <v>4800</v>
      </c>
      <c r="J11" s="22">
        <f>I10</f>
        <v>3400</v>
      </c>
      <c r="K11" s="17">
        <f t="shared" ref="K11" si="12">J11/2</f>
        <v>1700</v>
      </c>
      <c r="L11" s="17">
        <f t="shared" si="1"/>
        <v>3060</v>
      </c>
      <c r="M11" s="18">
        <f t="shared" si="6"/>
        <v>1170</v>
      </c>
      <c r="N11" s="16">
        <f>O11+1400</f>
        <v>5300</v>
      </c>
      <c r="O11" s="22">
        <f>N10</f>
        <v>3900</v>
      </c>
      <c r="P11" s="17">
        <f>F11</f>
        <v>1550</v>
      </c>
      <c r="Q11" s="17">
        <f t="shared" si="2"/>
        <v>3510</v>
      </c>
      <c r="R11" s="18">
        <f t="shared" si="7"/>
        <v>1170</v>
      </c>
      <c r="S11" s="16">
        <f>T11+1400</f>
        <v>5550</v>
      </c>
      <c r="T11" s="22">
        <f>S10</f>
        <v>4150</v>
      </c>
      <c r="U11" s="17">
        <f>F11</f>
        <v>1550</v>
      </c>
      <c r="V11" s="17">
        <f t="shared" si="3"/>
        <v>3735</v>
      </c>
      <c r="W11" s="18">
        <f t="shared" si="8"/>
        <v>1170</v>
      </c>
      <c r="X11" s="16">
        <f>Y11+1400</f>
        <v>5350</v>
      </c>
      <c r="Y11" s="22">
        <f>X10</f>
        <v>3950</v>
      </c>
      <c r="Z11" s="17">
        <f>F11</f>
        <v>1550</v>
      </c>
      <c r="AA11" s="17">
        <f t="shared" si="10"/>
        <v>3555</v>
      </c>
      <c r="AB11" s="18">
        <f t="shared" si="9"/>
        <v>1170</v>
      </c>
    </row>
  </sheetData>
  <mergeCells count="7">
    <mergeCell ref="A7:A11"/>
    <mergeCell ref="A5:C5"/>
    <mergeCell ref="D5:H5"/>
    <mergeCell ref="I5:M5"/>
    <mergeCell ref="N5:R5"/>
    <mergeCell ref="S5:W5"/>
    <mergeCell ref="X5:AB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11"/>
  <sheetViews>
    <sheetView tabSelected="1" zoomScale="50" zoomScaleNormal="50" workbookViewId="0">
      <selection activeCell="K47" sqref="K47"/>
    </sheetView>
  </sheetViews>
  <sheetFormatPr defaultRowHeight="15" outlineLevelRow="1" x14ac:dyDescent="0.25"/>
  <cols>
    <col min="1" max="1" width="24.7109375" customWidth="1"/>
    <col min="2" max="2" width="15.7109375" customWidth="1"/>
    <col min="3" max="3" width="29" customWidth="1"/>
    <col min="4" max="4" width="12" customWidth="1"/>
    <col min="5" max="8" width="11" customWidth="1"/>
    <col min="9" max="14" width="12.5703125" customWidth="1"/>
    <col min="15" max="15" width="10.85546875" customWidth="1"/>
    <col min="16" max="16" width="10.140625" customWidth="1"/>
    <col min="17" max="17" width="9.85546875" customWidth="1"/>
    <col min="18" max="18" width="11" customWidth="1"/>
    <col min="19" max="20" width="12.5703125" customWidth="1"/>
    <col min="21" max="21" width="10" customWidth="1"/>
    <col min="22" max="22" width="10.42578125" customWidth="1"/>
    <col min="23" max="23" width="11.28515625" customWidth="1"/>
    <col min="24" max="24" width="12" customWidth="1"/>
    <col min="25" max="25" width="11.42578125" customWidth="1"/>
    <col min="26" max="26" width="10" customWidth="1"/>
    <col min="27" max="27" width="10.5703125" customWidth="1"/>
    <col min="28" max="28" width="11" customWidth="1"/>
  </cols>
  <sheetData>
    <row r="2" spans="1:28" ht="26.25" x14ac:dyDescent="0.4">
      <c r="A2" s="4" t="s">
        <v>0</v>
      </c>
      <c r="C2" s="4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7"/>
      <c r="P2" s="6"/>
      <c r="Q2" s="6"/>
      <c r="R2" s="6"/>
    </row>
    <row r="3" spans="1:28" ht="17.25" customHeight="1" x14ac:dyDescent="0.3">
      <c r="B3" s="8"/>
      <c r="C3" s="8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</row>
    <row r="4" spans="1:28" ht="21.75" customHeight="1" outlineLevel="1" thickBot="1" x14ac:dyDescent="0.45">
      <c r="B4" s="1"/>
      <c r="C4" s="1"/>
      <c r="D4" s="3"/>
      <c r="E4" s="9"/>
      <c r="F4" s="9">
        <v>1</v>
      </c>
      <c r="G4" s="9"/>
      <c r="H4" s="9"/>
      <c r="I4" s="9"/>
      <c r="J4" s="9"/>
      <c r="K4" s="9">
        <v>2</v>
      </c>
      <c r="L4" s="9"/>
      <c r="M4" s="9"/>
      <c r="N4" s="9"/>
      <c r="O4" s="9"/>
      <c r="P4" s="9">
        <v>3</v>
      </c>
      <c r="Q4" s="9"/>
      <c r="R4" s="9"/>
      <c r="S4" s="9"/>
      <c r="T4" s="9"/>
      <c r="U4" s="9">
        <v>4</v>
      </c>
      <c r="V4" s="9"/>
      <c r="W4" s="9"/>
      <c r="X4" s="9" t="s">
        <v>1</v>
      </c>
      <c r="Y4" s="9"/>
      <c r="Z4" s="9"/>
      <c r="AA4" s="9">
        <v>5</v>
      </c>
      <c r="AB4" s="9"/>
    </row>
    <row r="5" spans="1:28" ht="38.25" customHeight="1" outlineLevel="1" thickBot="1" x14ac:dyDescent="0.3">
      <c r="A5" s="53" t="s">
        <v>2</v>
      </c>
      <c r="B5" s="54"/>
      <c r="C5" s="55"/>
      <c r="D5" s="48" t="s">
        <v>3</v>
      </c>
      <c r="E5" s="46"/>
      <c r="F5" s="46"/>
      <c r="G5" s="46"/>
      <c r="H5" s="49"/>
      <c r="I5" s="48" t="s">
        <v>4</v>
      </c>
      <c r="J5" s="46"/>
      <c r="K5" s="46"/>
      <c r="L5" s="46"/>
      <c r="M5" s="49"/>
      <c r="N5" s="48" t="s">
        <v>5</v>
      </c>
      <c r="O5" s="46"/>
      <c r="P5" s="46"/>
      <c r="Q5" s="46"/>
      <c r="R5" s="49"/>
      <c r="S5" s="48" t="s">
        <v>6</v>
      </c>
      <c r="T5" s="46"/>
      <c r="U5" s="46"/>
      <c r="V5" s="46"/>
      <c r="W5" s="49"/>
      <c r="X5" s="48" t="s">
        <v>7</v>
      </c>
      <c r="Y5" s="46"/>
      <c r="Z5" s="46"/>
      <c r="AA5" s="46"/>
      <c r="AB5" s="49"/>
    </row>
    <row r="6" spans="1:28" ht="75.75" outlineLevel="1" thickBot="1" x14ac:dyDescent="0.3">
      <c r="A6" s="56" t="s">
        <v>8</v>
      </c>
      <c r="B6" s="57" t="s">
        <v>9</v>
      </c>
      <c r="C6" s="58" t="s">
        <v>10</v>
      </c>
      <c r="D6" s="59" t="s">
        <v>11</v>
      </c>
      <c r="E6" s="60" t="s">
        <v>12</v>
      </c>
      <c r="F6" s="60" t="s">
        <v>13</v>
      </c>
      <c r="G6" s="60" t="s">
        <v>14</v>
      </c>
      <c r="H6" s="61" t="s">
        <v>15</v>
      </c>
      <c r="I6" s="59" t="s">
        <v>11</v>
      </c>
      <c r="J6" s="60" t="s">
        <v>12</v>
      </c>
      <c r="K6" s="60" t="s">
        <v>13</v>
      </c>
      <c r="L6" s="60" t="s">
        <v>14</v>
      </c>
      <c r="M6" s="61" t="s">
        <v>15</v>
      </c>
      <c r="N6" s="59" t="s">
        <v>11</v>
      </c>
      <c r="O6" s="60" t="s">
        <v>12</v>
      </c>
      <c r="P6" s="60" t="s">
        <v>13</v>
      </c>
      <c r="Q6" s="60" t="s">
        <v>14</v>
      </c>
      <c r="R6" s="61" t="s">
        <v>15</v>
      </c>
      <c r="S6" s="59" t="s">
        <v>11</v>
      </c>
      <c r="T6" s="60" t="s">
        <v>12</v>
      </c>
      <c r="U6" s="60" t="s">
        <v>13</v>
      </c>
      <c r="V6" s="60" t="s">
        <v>14</v>
      </c>
      <c r="W6" s="61" t="s">
        <v>15</v>
      </c>
      <c r="X6" s="59" t="s">
        <v>11</v>
      </c>
      <c r="Y6" s="60" t="s">
        <v>12</v>
      </c>
      <c r="Z6" s="60" t="s">
        <v>13</v>
      </c>
      <c r="AA6" s="60" t="s">
        <v>14</v>
      </c>
      <c r="AB6" s="61" t="s">
        <v>15</v>
      </c>
    </row>
    <row r="7" spans="1:28" s="65" customFormat="1" ht="30" customHeight="1" outlineLevel="1" thickBot="1" x14ac:dyDescent="0.35">
      <c r="A7" s="62" t="s">
        <v>28</v>
      </c>
      <c r="B7" s="63" t="s">
        <v>23</v>
      </c>
      <c r="C7" s="64" t="s">
        <v>24</v>
      </c>
      <c r="D7" s="10">
        <f>общетерапевтическая!D7-'2021'!D7</f>
        <v>0</v>
      </c>
      <c r="E7" s="10">
        <f>общетерапевтическая!E7-'2021'!E7</f>
        <v>0</v>
      </c>
      <c r="F7" s="10">
        <f>общетерапевтическая!F7-'2021'!F7</f>
        <v>0</v>
      </c>
      <c r="G7" s="10">
        <f>общетерапевтическая!G7-'2021'!G7</f>
        <v>0</v>
      </c>
      <c r="H7" s="10">
        <f>общетерапевтическая!H7-'2021'!H7</f>
        <v>0</v>
      </c>
      <c r="I7" s="10">
        <f>общетерапевтическая!I7-'2021'!I7</f>
        <v>0</v>
      </c>
      <c r="J7" s="10">
        <f>общетерапевтическая!J7-'2021'!J7</f>
        <v>0</v>
      </c>
      <c r="K7" s="10">
        <f>общетерапевтическая!K7-'2021'!K7</f>
        <v>0</v>
      </c>
      <c r="L7" s="10">
        <f>общетерапевтическая!L7-'2021'!L7</f>
        <v>0</v>
      </c>
      <c r="M7" s="10">
        <f>общетерапевтическая!M7-'2021'!M7</f>
        <v>0</v>
      </c>
      <c r="N7" s="10">
        <f>общетерапевтическая!N7-'2021'!N7</f>
        <v>0</v>
      </c>
      <c r="O7" s="10">
        <f>общетерапевтическая!O7-'2021'!O7</f>
        <v>0</v>
      </c>
      <c r="P7" s="10">
        <f>общетерапевтическая!P7-'2021'!P7</f>
        <v>0</v>
      </c>
      <c r="Q7" s="10">
        <f>общетерапевтическая!Q7-'2021'!Q7</f>
        <v>0</v>
      </c>
      <c r="R7" s="10">
        <f>общетерапевтическая!R7-'2021'!R7</f>
        <v>0</v>
      </c>
      <c r="S7" s="10">
        <f>общетерапевтическая!S7-'2021'!S7</f>
        <v>0</v>
      </c>
      <c r="T7" s="10">
        <f>общетерапевтическая!T7-'2021'!T7</f>
        <v>0</v>
      </c>
      <c r="U7" s="10">
        <f>общетерапевтическая!U7-'2021'!U7</f>
        <v>0</v>
      </c>
      <c r="V7" s="10">
        <f>общетерапевтическая!V7-'2021'!V7</f>
        <v>0</v>
      </c>
      <c r="W7" s="10">
        <f>общетерапевтическая!W7-'2021'!W7</f>
        <v>0</v>
      </c>
      <c r="X7" s="10">
        <f>общетерапевтическая!X7-'2021'!X7</f>
        <v>0</v>
      </c>
      <c r="Y7" s="10">
        <f>общетерапевтическая!Y7-'2021'!Y7</f>
        <v>0</v>
      </c>
      <c r="Z7" s="10">
        <f>общетерапевтическая!Z7-'2021'!Z7</f>
        <v>0</v>
      </c>
      <c r="AA7" s="10">
        <f>общетерапевтическая!AA7-'2021'!AA7</f>
        <v>0</v>
      </c>
      <c r="AB7" s="10">
        <f>общетерапевтическая!AB7-'2021'!AB7</f>
        <v>0</v>
      </c>
    </row>
    <row r="8" spans="1:28" s="65" customFormat="1" ht="30" customHeight="1" outlineLevel="1" thickBot="1" x14ac:dyDescent="0.35">
      <c r="A8" s="66"/>
      <c r="B8" s="67" t="s">
        <v>25</v>
      </c>
      <c r="C8" s="68" t="s">
        <v>26</v>
      </c>
      <c r="D8" s="10">
        <f>общетерапевтическая!D8-'2021'!D8</f>
        <v>0</v>
      </c>
      <c r="E8" s="10">
        <f>общетерапевтическая!E8-'2021'!E8</f>
        <v>0</v>
      </c>
      <c r="F8" s="10">
        <f>общетерапевтическая!F8-'2021'!F8</f>
        <v>0</v>
      </c>
      <c r="G8" s="10">
        <f>общетерапевтическая!G8-'2021'!G8</f>
        <v>0</v>
      </c>
      <c r="H8" s="10">
        <f>общетерапевтическая!H8-'2021'!H8</f>
        <v>0</v>
      </c>
      <c r="I8" s="10">
        <f>общетерапевтическая!I8-'2021'!I8</f>
        <v>0</v>
      </c>
      <c r="J8" s="10">
        <f>общетерапевтическая!J8-'2021'!J8</f>
        <v>0</v>
      </c>
      <c r="K8" s="10">
        <f>общетерапевтическая!K8-'2021'!K8</f>
        <v>0</v>
      </c>
      <c r="L8" s="10">
        <f>общетерапевтическая!L8-'2021'!L8</f>
        <v>0</v>
      </c>
      <c r="M8" s="10">
        <f>общетерапевтическая!M8-'2021'!M8</f>
        <v>0</v>
      </c>
      <c r="N8" s="10">
        <f>общетерапевтическая!N8-'2021'!N8</f>
        <v>0</v>
      </c>
      <c r="O8" s="10">
        <f>общетерапевтическая!O8-'2021'!O8</f>
        <v>0</v>
      </c>
      <c r="P8" s="10">
        <f>общетерапевтическая!P8-'2021'!P8</f>
        <v>0</v>
      </c>
      <c r="Q8" s="10">
        <f>общетерапевтическая!Q8-'2021'!Q8</f>
        <v>0</v>
      </c>
      <c r="R8" s="10">
        <f>общетерапевтическая!R8-'2021'!R8</f>
        <v>0</v>
      </c>
      <c r="S8" s="10">
        <f>общетерапевтическая!S8-'2021'!S8</f>
        <v>0</v>
      </c>
      <c r="T8" s="10">
        <f>общетерапевтическая!T8-'2021'!T8</f>
        <v>0</v>
      </c>
      <c r="U8" s="10">
        <f>общетерапевтическая!U8-'2021'!U8</f>
        <v>0</v>
      </c>
      <c r="V8" s="10">
        <f>общетерапевтическая!V8-'2021'!V8</f>
        <v>0</v>
      </c>
      <c r="W8" s="10">
        <f>общетерапевтическая!W8-'2021'!W8</f>
        <v>0</v>
      </c>
      <c r="X8" s="10">
        <f>общетерапевтическая!X8-'2021'!X8</f>
        <v>0</v>
      </c>
      <c r="Y8" s="10">
        <f>общетерапевтическая!Y8-'2021'!Y8</f>
        <v>0</v>
      </c>
      <c r="Z8" s="10">
        <f>общетерапевтическая!Z8-'2021'!Z8</f>
        <v>0</v>
      </c>
      <c r="AA8" s="10">
        <f>общетерапевтическая!AA8-'2021'!AA8</f>
        <v>0</v>
      </c>
      <c r="AB8" s="10">
        <f>общетерапевтическая!AB8-'2021'!AB8</f>
        <v>0</v>
      </c>
    </row>
    <row r="9" spans="1:28" s="65" customFormat="1" ht="30" customHeight="1" outlineLevel="1" thickBot="1" x14ac:dyDescent="0.35">
      <c r="A9" s="66"/>
      <c r="B9" s="67" t="s">
        <v>16</v>
      </c>
      <c r="C9" s="68" t="s">
        <v>17</v>
      </c>
      <c r="D9" s="10">
        <f>общетерапевтическая!D9-'2021'!D9</f>
        <v>0</v>
      </c>
      <c r="E9" s="10">
        <f>общетерапевтическая!E9-'2021'!E9</f>
        <v>0</v>
      </c>
      <c r="F9" s="10">
        <f>общетерапевтическая!F9-'2021'!F9</f>
        <v>0</v>
      </c>
      <c r="G9" s="10">
        <f>общетерапевтическая!G9-'2021'!G9</f>
        <v>0</v>
      </c>
      <c r="H9" s="10">
        <f>общетерапевтическая!H9-'2021'!H9</f>
        <v>0</v>
      </c>
      <c r="I9" s="10">
        <f>общетерапевтическая!I9-'2021'!I9</f>
        <v>0</v>
      </c>
      <c r="J9" s="10">
        <f>общетерапевтическая!J9-'2021'!J9</f>
        <v>0</v>
      </c>
      <c r="K9" s="10">
        <f>общетерапевтическая!K9-'2021'!K9</f>
        <v>0</v>
      </c>
      <c r="L9" s="10">
        <f>общетерапевтическая!L9-'2021'!L9</f>
        <v>0</v>
      </c>
      <c r="M9" s="10">
        <f>общетерапевтическая!M9-'2021'!M9</f>
        <v>0</v>
      </c>
      <c r="N9" s="10">
        <f>общетерапевтическая!N9-'2021'!N9</f>
        <v>0</v>
      </c>
      <c r="O9" s="10">
        <f>общетерапевтическая!O9-'2021'!O9</f>
        <v>0</v>
      </c>
      <c r="P9" s="10">
        <f>общетерапевтическая!P9-'2021'!P9</f>
        <v>0</v>
      </c>
      <c r="Q9" s="10">
        <f>общетерапевтическая!Q9-'2021'!Q9</f>
        <v>0</v>
      </c>
      <c r="R9" s="10">
        <f>общетерапевтическая!R9-'2021'!R9</f>
        <v>0</v>
      </c>
      <c r="S9" s="10">
        <f>общетерапевтическая!S9-'2021'!S9</f>
        <v>0</v>
      </c>
      <c r="T9" s="10">
        <f>общетерапевтическая!T9-'2021'!T9</f>
        <v>0</v>
      </c>
      <c r="U9" s="10">
        <f>общетерапевтическая!U9-'2021'!U9</f>
        <v>0</v>
      </c>
      <c r="V9" s="10">
        <f>общетерапевтическая!V9-'2021'!V9</f>
        <v>0</v>
      </c>
      <c r="W9" s="10">
        <f>общетерапевтическая!W9-'2021'!W9</f>
        <v>0</v>
      </c>
      <c r="X9" s="10">
        <f>общетерапевтическая!X9-'2021'!X9</f>
        <v>0</v>
      </c>
      <c r="Y9" s="10">
        <f>общетерапевтическая!Y9-'2021'!Y9</f>
        <v>0</v>
      </c>
      <c r="Z9" s="10">
        <f>общетерапевтическая!Z9-'2021'!Z9</f>
        <v>0</v>
      </c>
      <c r="AA9" s="10">
        <f>общетерапевтическая!AA9-'2021'!AA9</f>
        <v>0</v>
      </c>
      <c r="AB9" s="10">
        <f>общетерапевтическая!AB9-'2021'!AB9</f>
        <v>0</v>
      </c>
    </row>
    <row r="10" spans="1:28" s="65" customFormat="1" ht="30" customHeight="1" outlineLevel="1" thickBot="1" x14ac:dyDescent="0.35">
      <c r="A10" s="66"/>
      <c r="B10" s="67" t="s">
        <v>18</v>
      </c>
      <c r="C10" s="68" t="s">
        <v>19</v>
      </c>
      <c r="D10" s="10">
        <f>общетерапевтическая!D10-'2021'!D10</f>
        <v>0</v>
      </c>
      <c r="E10" s="10">
        <f>общетерапевтическая!E10-'2021'!E10</f>
        <v>0</v>
      </c>
      <c r="F10" s="10">
        <f>общетерапевтическая!F10-'2021'!F10</f>
        <v>0</v>
      </c>
      <c r="G10" s="10">
        <f>общетерапевтическая!G10-'2021'!G10</f>
        <v>0</v>
      </c>
      <c r="H10" s="10">
        <f>общетерапевтическая!H10-'2021'!H10</f>
        <v>0</v>
      </c>
      <c r="I10" s="10">
        <f>общетерапевтическая!I10-'2021'!I10</f>
        <v>0</v>
      </c>
      <c r="J10" s="10">
        <f>общетерапевтическая!J10-'2021'!J10</f>
        <v>0</v>
      </c>
      <c r="K10" s="10">
        <f>общетерапевтическая!K10-'2021'!K10</f>
        <v>0</v>
      </c>
      <c r="L10" s="10">
        <f>общетерапевтическая!L10-'2021'!L10</f>
        <v>0</v>
      </c>
      <c r="M10" s="10">
        <f>общетерапевтическая!M10-'2021'!M10</f>
        <v>0</v>
      </c>
      <c r="N10" s="10">
        <f>общетерапевтическая!N10-'2021'!N10</f>
        <v>0</v>
      </c>
      <c r="O10" s="10">
        <f>общетерапевтическая!O10-'2021'!O10</f>
        <v>0</v>
      </c>
      <c r="P10" s="10">
        <f>общетерапевтическая!P10-'2021'!P10</f>
        <v>0</v>
      </c>
      <c r="Q10" s="10">
        <f>общетерапевтическая!Q10-'2021'!Q10</f>
        <v>0</v>
      </c>
      <c r="R10" s="10">
        <f>общетерапевтическая!R10-'2021'!R10</f>
        <v>0</v>
      </c>
      <c r="S10" s="10">
        <f>общетерапевтическая!S10-'2021'!S10</f>
        <v>0</v>
      </c>
      <c r="T10" s="10">
        <f>общетерапевтическая!T10-'2021'!T10</f>
        <v>0</v>
      </c>
      <c r="U10" s="10">
        <f>общетерапевтическая!U10-'2021'!U10</f>
        <v>0</v>
      </c>
      <c r="V10" s="10">
        <f>общетерапевтическая!V10-'2021'!V10</f>
        <v>0</v>
      </c>
      <c r="W10" s="10">
        <f>общетерапевтическая!W10-'2021'!W10</f>
        <v>0</v>
      </c>
      <c r="X10" s="10">
        <f>общетерапевтическая!X10-'2021'!X10</f>
        <v>0</v>
      </c>
      <c r="Y10" s="10">
        <f>общетерапевтическая!Y10-'2021'!Y10</f>
        <v>0</v>
      </c>
      <c r="Z10" s="10">
        <f>общетерапевтическая!Z10-'2021'!Z10</f>
        <v>0</v>
      </c>
      <c r="AA10" s="10">
        <f>общетерапевтическая!AA10-'2021'!AA10</f>
        <v>0</v>
      </c>
      <c r="AB10" s="10">
        <f>общетерапевтическая!AB10-'2021'!AB10</f>
        <v>0</v>
      </c>
    </row>
    <row r="11" spans="1:28" s="65" customFormat="1" ht="30" customHeight="1" outlineLevel="1" thickBot="1" x14ac:dyDescent="0.35">
      <c r="A11" s="69"/>
      <c r="B11" s="70" t="s">
        <v>20</v>
      </c>
      <c r="C11" s="71" t="s">
        <v>21</v>
      </c>
      <c r="D11" s="10">
        <f>общетерапевтическая!D11-'2021'!D11</f>
        <v>0</v>
      </c>
      <c r="E11" s="10">
        <f>общетерапевтическая!E11-'2021'!E11</f>
        <v>0</v>
      </c>
      <c r="F11" s="10">
        <f>общетерапевтическая!F11-'2021'!F11</f>
        <v>0</v>
      </c>
      <c r="G11" s="10">
        <f>общетерапевтическая!G11-'2021'!G11</f>
        <v>0</v>
      </c>
      <c r="H11" s="10">
        <f>общетерапевтическая!H11-'2021'!H11</f>
        <v>0</v>
      </c>
      <c r="I11" s="10">
        <f>общетерапевтическая!I11-'2021'!I11</f>
        <v>0</v>
      </c>
      <c r="J11" s="10">
        <f>общетерапевтическая!J11-'2021'!J11</f>
        <v>0</v>
      </c>
      <c r="K11" s="10">
        <f>общетерапевтическая!K11-'2021'!K11</f>
        <v>0</v>
      </c>
      <c r="L11" s="10">
        <f>общетерапевтическая!L11-'2021'!L11</f>
        <v>0</v>
      </c>
      <c r="M11" s="10">
        <f>общетерапевтическая!M11-'2021'!M11</f>
        <v>0</v>
      </c>
      <c r="N11" s="10">
        <f>общетерапевтическая!N11-'2021'!N11</f>
        <v>0</v>
      </c>
      <c r="O11" s="10">
        <f>общетерапевтическая!O11-'2021'!O11</f>
        <v>0</v>
      </c>
      <c r="P11" s="10">
        <f>общетерапевтическая!P11-'2021'!P11</f>
        <v>0</v>
      </c>
      <c r="Q11" s="10">
        <f>общетерапевтическая!Q11-'2021'!Q11</f>
        <v>0</v>
      </c>
      <c r="R11" s="10">
        <f>общетерапевтическая!R11-'2021'!R11</f>
        <v>0</v>
      </c>
      <c r="S11" s="10">
        <f>общетерапевтическая!S11-'2021'!S11</f>
        <v>0</v>
      </c>
      <c r="T11" s="10">
        <f>общетерапевтическая!T11-'2021'!T11</f>
        <v>0</v>
      </c>
      <c r="U11" s="10">
        <f>общетерапевтическая!U11-'2021'!U11</f>
        <v>0</v>
      </c>
      <c r="V11" s="10">
        <f>общетерапевтическая!V11-'2021'!V11</f>
        <v>0</v>
      </c>
      <c r="W11" s="10">
        <f>общетерапевтическая!W11-'2021'!W11</f>
        <v>0</v>
      </c>
      <c r="X11" s="10">
        <f>общетерапевтическая!X11-'2021'!X11</f>
        <v>0</v>
      </c>
      <c r="Y11" s="10">
        <f>общетерапевтическая!Y11-'2021'!Y11</f>
        <v>0</v>
      </c>
      <c r="Z11" s="10">
        <f>общетерапевтическая!Z11-'2021'!Z11</f>
        <v>0</v>
      </c>
      <c r="AA11" s="10">
        <f>общетерапевтическая!AA11-'2021'!AA11</f>
        <v>0</v>
      </c>
      <c r="AB11" s="10">
        <f>общетерапевтическая!AB11-'2021'!AB11</f>
        <v>0</v>
      </c>
    </row>
  </sheetData>
  <mergeCells count="7">
    <mergeCell ref="A7:A11"/>
    <mergeCell ref="A5:C5"/>
    <mergeCell ref="D5:H5"/>
    <mergeCell ref="I5:M5"/>
    <mergeCell ref="N5:R5"/>
    <mergeCell ref="S5:W5"/>
    <mergeCell ref="X5:A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2021</vt:lpstr>
      <vt:lpstr>общетерапевтическая</vt:lpstr>
      <vt:lpstr>отклонение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Андрукович Ирина Ивановна</dc:creator>
  <cp:lastModifiedBy>Репринцев Алексей Викторович</cp:lastModifiedBy>
  <cp:lastPrinted>2020-11-24T05:39:34Z</cp:lastPrinted>
  <dcterms:created xsi:type="dcterms:W3CDTF">2020-09-30T13:01:19Z</dcterms:created>
  <dcterms:modified xsi:type="dcterms:W3CDTF">2020-12-21T13:24:46Z</dcterms:modified>
</cp:coreProperties>
</file>